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eri\Desktop\"/>
    </mc:Choice>
  </mc:AlternateContent>
  <xr:revisionPtr revIDLastSave="0" documentId="13_ncr:1_{256E818C-1BDB-4ECE-86CC-9357ACA290B9}" xr6:coauthVersionLast="47" xr6:coauthVersionMax="47" xr10:uidLastSave="{00000000-0000-0000-0000-000000000000}"/>
  <bookViews>
    <workbookView xWindow="-120" yWindow="-120" windowWidth="29040" windowHeight="15840" xr2:uid="{15981387-F781-4ECC-8C12-9124BB3C692B}"/>
  </bookViews>
  <sheets>
    <sheet name="CALENDRIER" sheetId="1" r:id="rId1"/>
    <sheet name="STATISTIQUES JUGES" sheetId="3" r:id="rId2"/>
  </sheets>
  <definedNames>
    <definedName name="_xlnm._FilterDatabase" localSheetId="0" hidden="1">CALENDRIER!$A$1:$D$108</definedName>
    <definedName name="_xlnm.Print_Titles" localSheetId="0">CALENDRIER!$1:$1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G16" i="3"/>
  <c r="G17" i="3"/>
  <c r="E6" i="3"/>
  <c r="E7" i="3"/>
  <c r="E8" i="3"/>
  <c r="E9" i="3"/>
  <c r="E10" i="3"/>
  <c r="E11" i="3"/>
  <c r="E12" i="3"/>
  <c r="E13" i="3"/>
  <c r="E14" i="3"/>
  <c r="E15" i="3"/>
  <c r="E16" i="3"/>
  <c r="E17" i="3"/>
  <c r="D6" i="3"/>
  <c r="D7" i="3"/>
  <c r="D8" i="3"/>
  <c r="D9" i="3"/>
  <c r="D10" i="3"/>
  <c r="D11" i="3"/>
  <c r="D12" i="3"/>
  <c r="D13" i="3"/>
  <c r="D14" i="3"/>
  <c r="D15" i="3"/>
  <c r="D16" i="3"/>
  <c r="D17" i="3"/>
  <c r="C6" i="3"/>
  <c r="C7" i="3"/>
  <c r="C8" i="3"/>
  <c r="C9" i="3"/>
  <c r="C10" i="3"/>
  <c r="C11" i="3"/>
  <c r="C12" i="3"/>
  <c r="C13" i="3"/>
  <c r="C14" i="3"/>
  <c r="C15" i="3"/>
  <c r="C16" i="3"/>
  <c r="C17" i="3"/>
  <c r="B6" i="3"/>
  <c r="B7" i="3"/>
  <c r="B8" i="3"/>
  <c r="B9" i="3"/>
  <c r="B10" i="3"/>
  <c r="B11" i="3"/>
  <c r="B12" i="3"/>
  <c r="B13" i="3"/>
  <c r="B14" i="3"/>
  <c r="B15" i="3"/>
  <c r="B16" i="3"/>
  <c r="B17" i="3"/>
  <c r="G5" i="3"/>
  <c r="E5" i="3"/>
  <c r="D5" i="3"/>
  <c r="C5" i="3"/>
  <c r="B5" i="3"/>
  <c r="F12" i="3" l="1"/>
  <c r="F13" i="3"/>
  <c r="F14" i="3"/>
  <c r="F7" i="3"/>
  <c r="F9" i="3"/>
  <c r="F8" i="3"/>
  <c r="F6" i="3"/>
  <c r="F15" i="3"/>
  <c r="F16" i="3"/>
  <c r="F10" i="3"/>
  <c r="F17" i="3"/>
  <c r="F11" i="3"/>
  <c r="F5" i="3"/>
</calcChain>
</file>

<file path=xl/sharedStrings.xml><?xml version="1.0" encoding="utf-8"?>
<sst xmlns="http://schemas.openxmlformats.org/spreadsheetml/2006/main" count="345" uniqueCount="31">
  <si>
    <t>Date</t>
  </si>
  <si>
    <t>Heure</t>
  </si>
  <si>
    <t>11h30</t>
  </si>
  <si>
    <t>09h00</t>
  </si>
  <si>
    <t>Suppléant</t>
  </si>
  <si>
    <t>Ch. 3 - Référés</t>
  </si>
  <si>
    <t>Ch. 1 - Contentieux général</t>
  </si>
  <si>
    <t>Ch. 2 - Procédures collectives</t>
  </si>
  <si>
    <t>Ch. 4 - Juge commissaire</t>
  </si>
  <si>
    <t>Chambre</t>
  </si>
  <si>
    <t>Salle</t>
  </si>
  <si>
    <t>Anne Morgan</t>
  </si>
  <si>
    <t>Ch. Conseil</t>
  </si>
  <si>
    <t>Ph. BONDUELLE</t>
  </si>
  <si>
    <t>M. DAVID</t>
  </si>
  <si>
    <t>Ch. COTELLE</t>
  </si>
  <si>
    <t>A. DAMERON</t>
  </si>
  <si>
    <t>N. de SCHONEN</t>
  </si>
  <si>
    <t>F. JACQUIER</t>
  </si>
  <si>
    <t>J.-F. JAVIER</t>
  </si>
  <si>
    <t>J. PARADIS</t>
  </si>
  <si>
    <t>G. PLOCQ</t>
  </si>
  <si>
    <t>O. TASSAN</t>
  </si>
  <si>
    <t>P. DELABARRE</t>
  </si>
  <si>
    <t>NOMBRE D'AUDIENCES PAR JUGE ET PAR TYPE DE CONTENTIEUX</t>
  </si>
  <si>
    <t>Total</t>
  </si>
  <si>
    <t>D. DAEVIDIAK</t>
  </si>
  <si>
    <t>A. SCHEID</t>
  </si>
  <si>
    <t>11h00</t>
  </si>
  <si>
    <t>Ch. 2 - Procédures collectives (sanctions uniquement)</t>
  </si>
  <si>
    <t xml:space="preserve">Raymonde Fiolet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</si>
</sst>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3" borderId="0" xfId="0" applyNumberFormat="1" applyFill="1"/>
    <xf numFmtId="0" fontId="0" fillId="3" borderId="0" xfId="0" applyFill="1"/>
    <xf numFmtId="164" fontId="0" fillId="4" borderId="0" xfId="0" applyNumberFormat="1" applyFill="1"/>
    <xf numFmtId="0" fontId="0" fillId="4" borderId="0" xfId="0" applyFill="1"/>
    <xf numFmtId="164" fontId="0" fillId="5" borderId="0" xfId="0" applyNumberFormat="1" applyFill="1"/>
    <xf numFmtId="0" fontId="0" fillId="5" borderId="0" xfId="0" applyFill="1"/>
    <xf numFmtId="164" fontId="0" fillId="7" borderId="0" xfId="0" applyNumberFormat="1" applyFill="1"/>
    <xf numFmtId="0" fontId="0" fillId="7" borderId="0" xfId="0" applyFill="1"/>
    <xf numFmtId="164" fontId="0" fillId="8" borderId="0" xfId="0" applyNumberFormat="1" applyFill="1"/>
    <xf numFmtId="0" fontId="0" fillId="8" borderId="0" xfId="0" applyFill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4" borderId="0" xfId="0" applyFill="1" applyBorder="1" applyAlignment="1"/>
    <xf numFmtId="0" fontId="0" fillId="7" borderId="0" xfId="0" applyFill="1" applyAlignment="1"/>
    <xf numFmtId="0" fontId="0" fillId="3" borderId="0" xfId="0" applyFill="1" applyBorder="1" applyAlignment="1"/>
    <xf numFmtId="0" fontId="0" fillId="5" borderId="0" xfId="0" applyFill="1" applyBorder="1" applyAlignment="1"/>
    <xf numFmtId="0" fontId="0" fillId="8" borderId="0" xfId="0" applyFill="1" applyBorder="1" applyAlignment="1"/>
    <xf numFmtId="0" fontId="0" fillId="0" borderId="0" xfId="0" applyAlignment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5" fillId="10" borderId="0" xfId="0" applyFont="1" applyFill="1"/>
    <xf numFmtId="0" fontId="3" fillId="10" borderId="0" xfId="0" applyFont="1" applyFill="1"/>
    <xf numFmtId="0" fontId="0" fillId="10" borderId="0" xfId="0" applyFill="1"/>
    <xf numFmtId="0" fontId="3" fillId="10" borderId="0" xfId="0" applyFont="1" applyFill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0" fillId="0" borderId="0" xfId="0" applyFill="1"/>
    <xf numFmtId="0" fontId="4" fillId="1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'STATISTIQUES JUGES'!$B$4</c:f>
              <c:strCache>
                <c:ptCount val="1"/>
                <c:pt idx="0">
                  <c:v>Ch. 1 - Contentieux général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'STATISTIQUES JUGES'!$A$5:$A$17</c:f>
              <c:strCache>
                <c:ptCount val="13"/>
                <c:pt idx="0">
                  <c:v>A. DAMERON</c:v>
                </c:pt>
                <c:pt idx="1">
                  <c:v>N. de SCHONEN</c:v>
                </c:pt>
                <c:pt idx="2">
                  <c:v>G. PLOCQ</c:v>
                </c:pt>
                <c:pt idx="3">
                  <c:v>J.-F. JAVIER</c:v>
                </c:pt>
                <c:pt idx="4">
                  <c:v>J. PARADIS</c:v>
                </c:pt>
                <c:pt idx="5">
                  <c:v>F. JACQUIER</c:v>
                </c:pt>
                <c:pt idx="6">
                  <c:v>Ph. BONDUELLE</c:v>
                </c:pt>
                <c:pt idx="7">
                  <c:v>P. DELABARRE</c:v>
                </c:pt>
                <c:pt idx="8">
                  <c:v>A. SCHEID</c:v>
                </c:pt>
                <c:pt idx="9">
                  <c:v>O. TASSAN</c:v>
                </c:pt>
                <c:pt idx="10">
                  <c:v>Ch. COTELLE</c:v>
                </c:pt>
                <c:pt idx="11">
                  <c:v>M. DAVID</c:v>
                </c:pt>
                <c:pt idx="12">
                  <c:v>D. DAEVIDIAK</c:v>
                </c:pt>
              </c:strCache>
            </c:strRef>
          </c:cat>
          <c:val>
            <c:numRef>
              <c:f>'STATISTIQUES JUGES'!$B$5:$B$17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85B-6F44-83DB-378FE92D9935}"/>
            </c:ext>
          </c:extLst>
        </c:ser>
        <c:ser>
          <c:idx val="0"/>
          <c:order val="1"/>
          <c:tx>
            <c:strRef>
              <c:f>'STATISTIQUES JUGES'!$B$4</c:f>
              <c:strCache>
                <c:ptCount val="1"/>
                <c:pt idx="0">
                  <c:v>Ch. 1 - Contentieux général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85B-6F44-83DB-378FE92D99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85B-6F44-83DB-378FE92D99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85B-6F44-83DB-378FE92D99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85B-6F44-83DB-378FE92D99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85B-6F44-83DB-378FE92D993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85B-6F44-83DB-378FE92D993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85B-6F44-83DB-378FE92D993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85B-6F44-83DB-378FE92D993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85B-6F44-83DB-378FE92D993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85B-6F44-83DB-378FE92D993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85B-6F44-83DB-378FE92D993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85B-6F44-83DB-378FE92D993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85B-6F44-83DB-378FE92D99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'STATISTIQUES JUGES'!$A$5:$A$17</c:f>
              <c:strCache>
                <c:ptCount val="13"/>
                <c:pt idx="0">
                  <c:v>A. DAMERON</c:v>
                </c:pt>
                <c:pt idx="1">
                  <c:v>N. de SCHONEN</c:v>
                </c:pt>
                <c:pt idx="2">
                  <c:v>G. PLOCQ</c:v>
                </c:pt>
                <c:pt idx="3">
                  <c:v>J.-F. JAVIER</c:v>
                </c:pt>
                <c:pt idx="4">
                  <c:v>J. PARADIS</c:v>
                </c:pt>
                <c:pt idx="5">
                  <c:v>F. JACQUIER</c:v>
                </c:pt>
                <c:pt idx="6">
                  <c:v>Ph. BONDUELLE</c:v>
                </c:pt>
                <c:pt idx="7">
                  <c:v>P. DELABARRE</c:v>
                </c:pt>
                <c:pt idx="8">
                  <c:v>A. SCHEID</c:v>
                </c:pt>
                <c:pt idx="9">
                  <c:v>O. TASSAN</c:v>
                </c:pt>
                <c:pt idx="10">
                  <c:v>Ch. COTELLE</c:v>
                </c:pt>
                <c:pt idx="11">
                  <c:v>M. DAVID</c:v>
                </c:pt>
                <c:pt idx="12">
                  <c:v>D. DAEVIDIAK</c:v>
                </c:pt>
              </c:strCache>
            </c:strRef>
          </c:cat>
          <c:val>
            <c:numRef>
              <c:f>'STATISTIQUES JUGES'!$B$5:$B$17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85B-6F44-83DB-378FE92D993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'STATISTIQUES JUGES'!$C$4</c:f>
              <c:strCache>
                <c:ptCount val="1"/>
                <c:pt idx="0">
                  <c:v>Ch. 2 - Procédures collectives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73-4E86-8690-DA498BAF2A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73-4E86-8690-DA498BAF2A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73-4E86-8690-DA498BAF2A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73-4E86-8690-DA498BAF2A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73-4E86-8690-DA498BAF2A4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473-4E86-8690-DA498BAF2A4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473-4E86-8690-DA498BAF2A4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473-4E86-8690-DA498BAF2A4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473-4E86-8690-DA498BAF2A4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473-4E86-8690-DA498BAF2A4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473-4E86-8690-DA498BAF2A4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473-4E86-8690-DA498BAF2A4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473-4E86-8690-DA498BAF2A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'STATISTIQUES JUGES'!$A$5:$A$17</c:f>
              <c:strCache>
                <c:ptCount val="13"/>
                <c:pt idx="0">
                  <c:v>A. DAMERON</c:v>
                </c:pt>
                <c:pt idx="1">
                  <c:v>N. de SCHONEN</c:v>
                </c:pt>
                <c:pt idx="2">
                  <c:v>G. PLOCQ</c:v>
                </c:pt>
                <c:pt idx="3">
                  <c:v>J.-F. JAVIER</c:v>
                </c:pt>
                <c:pt idx="4">
                  <c:v>J. PARADIS</c:v>
                </c:pt>
                <c:pt idx="5">
                  <c:v>F. JACQUIER</c:v>
                </c:pt>
                <c:pt idx="6">
                  <c:v>Ph. BONDUELLE</c:v>
                </c:pt>
                <c:pt idx="7">
                  <c:v>P. DELABARRE</c:v>
                </c:pt>
                <c:pt idx="8">
                  <c:v>A. SCHEID</c:v>
                </c:pt>
                <c:pt idx="9">
                  <c:v>O. TASSAN</c:v>
                </c:pt>
                <c:pt idx="10">
                  <c:v>Ch. COTELLE</c:v>
                </c:pt>
                <c:pt idx="11">
                  <c:v>M. DAVID</c:v>
                </c:pt>
                <c:pt idx="12">
                  <c:v>D. DAEVIDIAK</c:v>
                </c:pt>
              </c:strCache>
            </c:strRef>
          </c:cat>
          <c:val>
            <c:numRef>
              <c:f>'STATISTIQUES JUGES'!$C$5:$C$17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6-D547-B8A4-0E95FE4F3A4D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'STATISTIQUES JUGES'!$D$4</c:f>
              <c:strCache>
                <c:ptCount val="1"/>
                <c:pt idx="0">
                  <c:v>Ch. 3 - Référés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80-4489-B007-7B6B7769BF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80-4489-B007-7B6B7769BF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80-4489-B007-7B6B7769BF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80-4489-B007-7B6B7769BF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80-4489-B007-7B6B7769BF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B80-4489-B007-7B6B7769BF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B80-4489-B007-7B6B7769BF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B80-4489-B007-7B6B7769BF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B80-4489-B007-7B6B7769BF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B80-4489-B007-7B6B7769BF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B80-4489-B007-7B6B7769BF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B80-4489-B007-7B6B7769BF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B80-4489-B007-7B6B7769BF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'STATISTIQUES JUGES'!$A$5:$A$17</c:f>
              <c:strCache>
                <c:ptCount val="13"/>
                <c:pt idx="0">
                  <c:v>A. DAMERON</c:v>
                </c:pt>
                <c:pt idx="1">
                  <c:v>N. de SCHONEN</c:v>
                </c:pt>
                <c:pt idx="2">
                  <c:v>G. PLOCQ</c:v>
                </c:pt>
                <c:pt idx="3">
                  <c:v>J.-F. JAVIER</c:v>
                </c:pt>
                <c:pt idx="4">
                  <c:v>J. PARADIS</c:v>
                </c:pt>
                <c:pt idx="5">
                  <c:v>F. JACQUIER</c:v>
                </c:pt>
                <c:pt idx="6">
                  <c:v>Ph. BONDUELLE</c:v>
                </c:pt>
                <c:pt idx="7">
                  <c:v>P. DELABARRE</c:v>
                </c:pt>
                <c:pt idx="8">
                  <c:v>A. SCHEID</c:v>
                </c:pt>
                <c:pt idx="9">
                  <c:v>O. TASSAN</c:v>
                </c:pt>
                <c:pt idx="10">
                  <c:v>Ch. COTELLE</c:v>
                </c:pt>
                <c:pt idx="11">
                  <c:v>M. DAVID</c:v>
                </c:pt>
                <c:pt idx="12">
                  <c:v>D. DAEVIDIAK</c:v>
                </c:pt>
              </c:strCache>
            </c:strRef>
          </c:cat>
          <c:val>
            <c:numRef>
              <c:f>'STATISTIQUES JUGES'!$D$5:$D$17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8-854B-8E97-D147DACE060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'STATISTIQUES JUGES'!$E$4</c:f>
              <c:strCache>
                <c:ptCount val="1"/>
                <c:pt idx="0">
                  <c:v>Ch. 4 - Juge commissaire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3-470D-B7CD-70A22607A4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3-470D-B7CD-70A22607A4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53-470D-B7CD-70A22607A4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53-470D-B7CD-70A22607A4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B53-470D-B7CD-70A22607A4A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B53-470D-B7CD-70A22607A4A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B53-470D-B7CD-70A22607A4A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B53-470D-B7CD-70A22607A4A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B53-470D-B7CD-70A22607A4A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B53-470D-B7CD-70A22607A4A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B53-470D-B7CD-70A22607A4A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B53-470D-B7CD-70A22607A4A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B53-470D-B7CD-70A22607A4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'STATISTIQUES JUGES'!$A$5:$A$17</c:f>
              <c:strCache>
                <c:ptCount val="13"/>
                <c:pt idx="0">
                  <c:v>A. DAMERON</c:v>
                </c:pt>
                <c:pt idx="1">
                  <c:v>N. de SCHONEN</c:v>
                </c:pt>
                <c:pt idx="2">
                  <c:v>G. PLOCQ</c:v>
                </c:pt>
                <c:pt idx="3">
                  <c:v>J.-F. JAVIER</c:v>
                </c:pt>
                <c:pt idx="4">
                  <c:v>J. PARADIS</c:v>
                </c:pt>
                <c:pt idx="5">
                  <c:v>F. JACQUIER</c:v>
                </c:pt>
                <c:pt idx="6">
                  <c:v>Ph. BONDUELLE</c:v>
                </c:pt>
                <c:pt idx="7">
                  <c:v>P. DELABARRE</c:v>
                </c:pt>
                <c:pt idx="8">
                  <c:v>A. SCHEID</c:v>
                </c:pt>
                <c:pt idx="9">
                  <c:v>O. TASSAN</c:v>
                </c:pt>
                <c:pt idx="10">
                  <c:v>Ch. COTELLE</c:v>
                </c:pt>
                <c:pt idx="11">
                  <c:v>M. DAVID</c:v>
                </c:pt>
                <c:pt idx="12">
                  <c:v>D. DAEVIDIAK</c:v>
                </c:pt>
              </c:strCache>
            </c:strRef>
          </c:cat>
          <c:val>
            <c:numRef>
              <c:f>'STATISTIQUES JUGES'!$E$5:$E$17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B-6C42-B7B0-5C1846CB1D3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Total des audiences</a:t>
            </a:r>
            <a:r>
              <a:rPr lang="fr-FR" baseline="0"/>
              <a:t> assurées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'STATISTIQUES JUGES'!$F$4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'STATISTIQUES JUGES'!$A$5:$A$17</c:f>
              <c:strCache>
                <c:ptCount val="13"/>
                <c:pt idx="0">
                  <c:v>A. DAMERON</c:v>
                </c:pt>
                <c:pt idx="1">
                  <c:v>N. de SCHONEN</c:v>
                </c:pt>
                <c:pt idx="2">
                  <c:v>G. PLOCQ</c:v>
                </c:pt>
                <c:pt idx="3">
                  <c:v>J.-F. JAVIER</c:v>
                </c:pt>
                <c:pt idx="4">
                  <c:v>J. PARADIS</c:v>
                </c:pt>
                <c:pt idx="5">
                  <c:v>F. JACQUIER</c:v>
                </c:pt>
                <c:pt idx="6">
                  <c:v>Ph. BONDUELLE</c:v>
                </c:pt>
                <c:pt idx="7">
                  <c:v>P. DELABARRE</c:v>
                </c:pt>
                <c:pt idx="8">
                  <c:v>A. SCHEID</c:v>
                </c:pt>
                <c:pt idx="9">
                  <c:v>O. TASSAN</c:v>
                </c:pt>
                <c:pt idx="10">
                  <c:v>Ch. COTELLE</c:v>
                </c:pt>
                <c:pt idx="11">
                  <c:v>M. DAVID</c:v>
                </c:pt>
                <c:pt idx="12">
                  <c:v>D. DAEVIDIAK</c:v>
                </c:pt>
              </c:strCache>
            </c:strRef>
          </c:cat>
          <c:val>
            <c:numRef>
              <c:f>'STATISTIQUES JUGES'!$F$5:$F$17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4-104B-A3CD-BED0716FE922}"/>
            </c:ext>
          </c:extLst>
        </c:ser>
        <c:ser>
          <c:idx val="1"/>
          <c:order val="1"/>
          <c:tx>
            <c:strRef>
              <c:f>'STATISTIQUES JUGES'!$G$4</c:f>
              <c:strCache>
                <c:ptCount val="1"/>
                <c:pt idx="0">
                  <c:v>Suppléant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'STATISTIQUES JUGES'!$A$5:$A$17</c:f>
              <c:strCache>
                <c:ptCount val="13"/>
                <c:pt idx="0">
                  <c:v>A. DAMERON</c:v>
                </c:pt>
                <c:pt idx="1">
                  <c:v>N. de SCHONEN</c:v>
                </c:pt>
                <c:pt idx="2">
                  <c:v>G. PLOCQ</c:v>
                </c:pt>
                <c:pt idx="3">
                  <c:v>J.-F. JAVIER</c:v>
                </c:pt>
                <c:pt idx="4">
                  <c:v>J. PARADIS</c:v>
                </c:pt>
                <c:pt idx="5">
                  <c:v>F. JACQUIER</c:v>
                </c:pt>
                <c:pt idx="6">
                  <c:v>Ph. BONDUELLE</c:v>
                </c:pt>
                <c:pt idx="7">
                  <c:v>P. DELABARRE</c:v>
                </c:pt>
                <c:pt idx="8">
                  <c:v>A. SCHEID</c:v>
                </c:pt>
                <c:pt idx="9">
                  <c:v>O. TASSAN</c:v>
                </c:pt>
                <c:pt idx="10">
                  <c:v>Ch. COTELLE</c:v>
                </c:pt>
                <c:pt idx="11">
                  <c:v>M. DAVID</c:v>
                </c:pt>
                <c:pt idx="12">
                  <c:v>D. DAEVIDIAK</c:v>
                </c:pt>
              </c:strCache>
            </c:strRef>
          </c:cat>
          <c:val>
            <c:numRef>
              <c:f>'STATISTIQUES JUGES'!$G$5:$G$17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4-104B-A3CD-BED0716FE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4350287"/>
        <c:axId val="1651757135"/>
      </c:barChart>
      <c:catAx>
        <c:axId val="2044350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1757135"/>
        <c:crosses val="autoZero"/>
        <c:auto val="1"/>
        <c:lblAlgn val="ctr"/>
        <c:lblOffset val="100"/>
        <c:noMultiLvlLbl val="0"/>
      </c:catAx>
      <c:valAx>
        <c:axId val="1651757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4350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19</xdr:row>
      <xdr:rowOff>6350</xdr:rowOff>
    </xdr:from>
    <xdr:to>
      <xdr:col>3</xdr:col>
      <xdr:colOff>167100</xdr:colOff>
      <xdr:row>33</xdr:row>
      <xdr:rowOff>228150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51482CB-5B3A-7E40-963F-66630D7FE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292100</xdr:colOff>
      <xdr:row>19</xdr:row>
      <xdr:rowOff>6350</xdr:rowOff>
    </xdr:from>
    <xdr:to>
      <xdr:col>6</xdr:col>
      <xdr:colOff>573500</xdr:colOff>
      <xdr:row>33</xdr:row>
      <xdr:rowOff>228150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E9FE9F42-08A7-B142-89E4-3ED9D42A09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736600</xdr:colOff>
      <xdr:row>19</xdr:row>
      <xdr:rowOff>6350</xdr:rowOff>
    </xdr:from>
    <xdr:to>
      <xdr:col>11</xdr:col>
      <xdr:colOff>408400</xdr:colOff>
      <xdr:row>33</xdr:row>
      <xdr:rowOff>228150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8C6007A3-E59E-264C-87FE-230B363BCC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647700</xdr:colOff>
      <xdr:row>19</xdr:row>
      <xdr:rowOff>6350</xdr:rowOff>
    </xdr:from>
    <xdr:to>
      <xdr:col>17</xdr:col>
      <xdr:colOff>14700</xdr:colOff>
      <xdr:row>33</xdr:row>
      <xdr:rowOff>228150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2807803-F1BA-4840-8725-D9AC368E8B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228600</xdr:colOff>
      <xdr:row>3</xdr:row>
      <xdr:rowOff>146050</xdr:rowOff>
    </xdr:from>
    <xdr:to>
      <xdr:col>16</xdr:col>
      <xdr:colOff>824600</xdr:colOff>
      <xdr:row>16</xdr:row>
      <xdr:rowOff>139250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B65960FF-7B3E-CD48-9FAB-4D243D3C36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419B-6533-4512-B469-656E6A125367}">
  <sheetPr>
    <pageSetUpPr fitToPage="1"/>
  </sheetPr>
  <dimension ref="A1:D134"/>
  <sheetViews>
    <sheetView tabSelected="1" zoomScale="150" zoomScaleNormal="150" workbookViewId="0">
      <pane ySplit="1" topLeftCell="A83" activePane="bottomLeft" state="frozen"/>
      <selection pane="bottomLeft" activeCell="C38" sqref="C38"/>
    </sheetView>
  </sheetViews>
  <sheetFormatPr baseColWidth="10" defaultRowHeight="15" x14ac:dyDescent="0.25"/>
  <cols>
    <col min="1" max="1" width="23.7109375" style="1" customWidth="1"/>
    <col min="2" max="2" width="7.7109375" style="1" customWidth="1"/>
    <col min="3" max="3" width="48" customWidth="1"/>
    <col min="4" max="4" width="15.85546875" style="22" customWidth="1"/>
  </cols>
  <sheetData>
    <row r="1" spans="1:4" s="3" customFormat="1" x14ac:dyDescent="0.25">
      <c r="A1" s="2" t="s">
        <v>0</v>
      </c>
      <c r="B1" s="14" t="s">
        <v>1</v>
      </c>
      <c r="C1" s="15" t="s">
        <v>9</v>
      </c>
      <c r="D1" s="16" t="s">
        <v>10</v>
      </c>
    </row>
    <row r="2" spans="1:4" x14ac:dyDescent="0.25">
      <c r="A2" s="6">
        <v>44565</v>
      </c>
      <c r="B2" s="6" t="s">
        <v>28</v>
      </c>
      <c r="C2" s="7" t="s">
        <v>5</v>
      </c>
      <c r="D2" s="17" t="s">
        <v>11</v>
      </c>
    </row>
    <row r="3" spans="1:4" s="41" customFormat="1" x14ac:dyDescent="0.25">
      <c r="A3" s="6">
        <v>44572</v>
      </c>
      <c r="B3" s="6" t="s">
        <v>28</v>
      </c>
      <c r="C3" s="7" t="s">
        <v>5</v>
      </c>
      <c r="D3" s="17" t="s">
        <v>11</v>
      </c>
    </row>
    <row r="4" spans="1:4" x14ac:dyDescent="0.25">
      <c r="A4" s="6">
        <v>44579</v>
      </c>
      <c r="B4" s="6" t="s">
        <v>28</v>
      </c>
      <c r="C4" s="7" t="s">
        <v>5</v>
      </c>
      <c r="D4" s="17" t="s">
        <v>11</v>
      </c>
    </row>
    <row r="5" spans="1:4" x14ac:dyDescent="0.25">
      <c r="A5" s="10">
        <v>44581</v>
      </c>
      <c r="B5" s="10" t="s">
        <v>3</v>
      </c>
      <c r="C5" s="11" t="s">
        <v>6</v>
      </c>
      <c r="D5" s="18" t="s">
        <v>11</v>
      </c>
    </row>
    <row r="6" spans="1:4" x14ac:dyDescent="0.25">
      <c r="A6" s="6">
        <v>44586</v>
      </c>
      <c r="B6" s="6" t="s">
        <v>28</v>
      </c>
      <c r="C6" s="7" t="s">
        <v>5</v>
      </c>
      <c r="D6" s="17" t="s">
        <v>11</v>
      </c>
    </row>
    <row r="7" spans="1:4" x14ac:dyDescent="0.25">
      <c r="A7" s="4">
        <v>44588</v>
      </c>
      <c r="B7" s="4" t="s">
        <v>3</v>
      </c>
      <c r="C7" s="5" t="s">
        <v>7</v>
      </c>
      <c r="D7" s="19" t="s">
        <v>12</v>
      </c>
    </row>
    <row r="8" spans="1:4" x14ac:dyDescent="0.25">
      <c r="A8" s="8">
        <v>44588</v>
      </c>
      <c r="B8" s="8" t="s">
        <v>28</v>
      </c>
      <c r="C8" s="9" t="s">
        <v>8</v>
      </c>
      <c r="D8" s="20" t="s">
        <v>12</v>
      </c>
    </row>
    <row r="9" spans="1:4" x14ac:dyDescent="0.25">
      <c r="A9" s="6">
        <v>44593</v>
      </c>
      <c r="B9" s="6" t="s">
        <v>28</v>
      </c>
      <c r="C9" s="7" t="s">
        <v>5</v>
      </c>
      <c r="D9" s="17" t="s">
        <v>11</v>
      </c>
    </row>
    <row r="10" spans="1:4" x14ac:dyDescent="0.25">
      <c r="A10" s="10">
        <v>44595</v>
      </c>
      <c r="B10" s="10" t="s">
        <v>3</v>
      </c>
      <c r="C10" s="11" t="s">
        <v>6</v>
      </c>
      <c r="D10" s="18" t="s">
        <v>11</v>
      </c>
    </row>
    <row r="11" spans="1:4" x14ac:dyDescent="0.25">
      <c r="A11" s="6">
        <v>44600</v>
      </c>
      <c r="B11" s="6" t="s">
        <v>28</v>
      </c>
      <c r="C11" s="7" t="s">
        <v>5</v>
      </c>
      <c r="D11" s="17" t="s">
        <v>11</v>
      </c>
    </row>
    <row r="12" spans="1:4" x14ac:dyDescent="0.25">
      <c r="A12" s="4">
        <v>44602</v>
      </c>
      <c r="B12" s="4" t="s">
        <v>3</v>
      </c>
      <c r="C12" s="5" t="s">
        <v>7</v>
      </c>
      <c r="D12" s="19" t="s">
        <v>12</v>
      </c>
    </row>
    <row r="13" spans="1:4" x14ac:dyDescent="0.25">
      <c r="A13" s="8">
        <v>44602</v>
      </c>
      <c r="B13" s="8" t="s">
        <v>28</v>
      </c>
      <c r="C13" s="9" t="s">
        <v>8</v>
      </c>
      <c r="D13" s="20" t="s">
        <v>12</v>
      </c>
    </row>
    <row r="14" spans="1:4" x14ac:dyDescent="0.25">
      <c r="A14" s="6">
        <v>44607</v>
      </c>
      <c r="B14" s="6" t="s">
        <v>28</v>
      </c>
      <c r="C14" s="7" t="s">
        <v>5</v>
      </c>
      <c r="D14" s="17" t="s">
        <v>11</v>
      </c>
    </row>
    <row r="15" spans="1:4" x14ac:dyDescent="0.25">
      <c r="A15" s="10">
        <v>44609</v>
      </c>
      <c r="B15" s="10" t="s">
        <v>3</v>
      </c>
      <c r="C15" s="11" t="s">
        <v>6</v>
      </c>
      <c r="D15" s="18" t="s">
        <v>11</v>
      </c>
    </row>
    <row r="16" spans="1:4" x14ac:dyDescent="0.25">
      <c r="A16" s="6">
        <v>44614</v>
      </c>
      <c r="B16" s="6" t="s">
        <v>28</v>
      </c>
      <c r="C16" s="7" t="s">
        <v>5</v>
      </c>
      <c r="D16" s="17" t="s">
        <v>11</v>
      </c>
    </row>
    <row r="17" spans="1:4" x14ac:dyDescent="0.25">
      <c r="A17" s="4">
        <v>44616</v>
      </c>
      <c r="B17" s="4" t="s">
        <v>3</v>
      </c>
      <c r="C17" s="5" t="s">
        <v>7</v>
      </c>
      <c r="D17" s="19" t="s">
        <v>12</v>
      </c>
    </row>
    <row r="18" spans="1:4" x14ac:dyDescent="0.25">
      <c r="A18" s="8">
        <v>44616</v>
      </c>
      <c r="B18" s="8" t="s">
        <v>2</v>
      </c>
      <c r="C18" s="9" t="s">
        <v>8</v>
      </c>
      <c r="D18" s="20" t="s">
        <v>12</v>
      </c>
    </row>
    <row r="19" spans="1:4" x14ac:dyDescent="0.25">
      <c r="A19" s="6">
        <v>44621</v>
      </c>
      <c r="B19" s="6" t="s">
        <v>28</v>
      </c>
      <c r="C19" s="7" t="s">
        <v>5</v>
      </c>
      <c r="D19" s="17" t="s">
        <v>11</v>
      </c>
    </row>
    <row r="20" spans="1:4" x14ac:dyDescent="0.25">
      <c r="A20" s="10">
        <v>44623</v>
      </c>
      <c r="B20" s="10" t="s">
        <v>3</v>
      </c>
      <c r="C20" s="11" t="s">
        <v>6</v>
      </c>
      <c r="D20" s="18" t="s">
        <v>11</v>
      </c>
    </row>
    <row r="21" spans="1:4" x14ac:dyDescent="0.25">
      <c r="A21" s="6">
        <v>44628</v>
      </c>
      <c r="B21" s="6" t="s">
        <v>28</v>
      </c>
      <c r="C21" s="7" t="s">
        <v>5</v>
      </c>
      <c r="D21" s="17" t="s">
        <v>11</v>
      </c>
    </row>
    <row r="22" spans="1:4" x14ac:dyDescent="0.25">
      <c r="A22" s="4">
        <v>44630</v>
      </c>
      <c r="B22" s="4" t="s">
        <v>3</v>
      </c>
      <c r="C22" s="5" t="s">
        <v>7</v>
      </c>
      <c r="D22" s="19" t="s">
        <v>12</v>
      </c>
    </row>
    <row r="23" spans="1:4" x14ac:dyDescent="0.25">
      <c r="A23" s="8">
        <v>44630</v>
      </c>
      <c r="B23" s="8" t="s">
        <v>28</v>
      </c>
      <c r="C23" s="9" t="s">
        <v>8</v>
      </c>
      <c r="D23" s="20" t="s">
        <v>12</v>
      </c>
    </row>
    <row r="24" spans="1:4" x14ac:dyDescent="0.25">
      <c r="A24" s="6">
        <v>44635</v>
      </c>
      <c r="B24" s="6" t="s">
        <v>28</v>
      </c>
      <c r="C24" s="7" t="s">
        <v>5</v>
      </c>
      <c r="D24" s="17" t="s">
        <v>11</v>
      </c>
    </row>
    <row r="25" spans="1:4" x14ac:dyDescent="0.25">
      <c r="A25" s="10">
        <v>44637</v>
      </c>
      <c r="B25" s="10" t="s">
        <v>3</v>
      </c>
      <c r="C25" s="11" t="s">
        <v>6</v>
      </c>
      <c r="D25" s="18" t="s">
        <v>11</v>
      </c>
    </row>
    <row r="26" spans="1:4" x14ac:dyDescent="0.25">
      <c r="A26" s="6">
        <v>44642</v>
      </c>
      <c r="B26" s="6" t="s">
        <v>28</v>
      </c>
      <c r="C26" s="7" t="s">
        <v>5</v>
      </c>
      <c r="D26" s="17" t="s">
        <v>11</v>
      </c>
    </row>
    <row r="27" spans="1:4" x14ac:dyDescent="0.25">
      <c r="A27" s="4">
        <v>44644</v>
      </c>
      <c r="B27" s="4" t="s">
        <v>3</v>
      </c>
      <c r="C27" s="5" t="s">
        <v>7</v>
      </c>
      <c r="D27" s="19" t="s">
        <v>12</v>
      </c>
    </row>
    <row r="28" spans="1:4" x14ac:dyDescent="0.25">
      <c r="A28" s="8">
        <v>44644</v>
      </c>
      <c r="B28" s="8" t="s">
        <v>28</v>
      </c>
      <c r="C28" s="9" t="s">
        <v>8</v>
      </c>
      <c r="D28" s="20" t="s">
        <v>12</v>
      </c>
    </row>
    <row r="29" spans="1:4" x14ac:dyDescent="0.25">
      <c r="A29" s="6">
        <v>44649</v>
      </c>
      <c r="B29" s="6" t="s">
        <v>28</v>
      </c>
      <c r="C29" s="7" t="s">
        <v>5</v>
      </c>
      <c r="D29" s="17" t="s">
        <v>11</v>
      </c>
    </row>
    <row r="30" spans="1:4" s="41" customFormat="1" x14ac:dyDescent="0.25">
      <c r="A30" s="12">
        <v>44651</v>
      </c>
      <c r="B30" s="12" t="s">
        <v>3</v>
      </c>
      <c r="C30" s="13" t="s">
        <v>29</v>
      </c>
      <c r="D30" s="21" t="s">
        <v>30</v>
      </c>
    </row>
    <row r="31" spans="1:4" x14ac:dyDescent="0.25">
      <c r="A31" s="6">
        <v>44656</v>
      </c>
      <c r="B31" s="6" t="s">
        <v>28</v>
      </c>
      <c r="C31" s="7" t="s">
        <v>5</v>
      </c>
      <c r="D31" s="17" t="s">
        <v>11</v>
      </c>
    </row>
    <row r="32" spans="1:4" x14ac:dyDescent="0.25">
      <c r="A32" s="10">
        <v>44658</v>
      </c>
      <c r="B32" s="10" t="s">
        <v>3</v>
      </c>
      <c r="C32" s="11" t="s">
        <v>6</v>
      </c>
      <c r="D32" s="18" t="s">
        <v>11</v>
      </c>
    </row>
    <row r="33" spans="1:4" x14ac:dyDescent="0.25">
      <c r="A33" s="6">
        <v>44663</v>
      </c>
      <c r="B33" s="6" t="s">
        <v>28</v>
      </c>
      <c r="C33" s="7" t="s">
        <v>5</v>
      </c>
      <c r="D33" s="17" t="s">
        <v>11</v>
      </c>
    </row>
    <row r="34" spans="1:4" x14ac:dyDescent="0.25">
      <c r="A34" s="4">
        <v>44665</v>
      </c>
      <c r="B34" s="4" t="s">
        <v>3</v>
      </c>
      <c r="C34" s="5" t="s">
        <v>7</v>
      </c>
      <c r="D34" s="19" t="s">
        <v>12</v>
      </c>
    </row>
    <row r="35" spans="1:4" x14ac:dyDescent="0.25">
      <c r="A35" s="8">
        <v>44665</v>
      </c>
      <c r="B35" s="8" t="s">
        <v>28</v>
      </c>
      <c r="C35" s="9" t="s">
        <v>8</v>
      </c>
      <c r="D35" s="20" t="s">
        <v>12</v>
      </c>
    </row>
    <row r="36" spans="1:4" x14ac:dyDescent="0.25">
      <c r="A36" s="6">
        <v>44670</v>
      </c>
      <c r="B36" s="6" t="s">
        <v>28</v>
      </c>
      <c r="C36" s="7" t="s">
        <v>5</v>
      </c>
      <c r="D36" s="17" t="s">
        <v>11</v>
      </c>
    </row>
    <row r="37" spans="1:4" x14ac:dyDescent="0.25">
      <c r="A37" s="10">
        <v>44672</v>
      </c>
      <c r="B37" s="10" t="s">
        <v>3</v>
      </c>
      <c r="C37" s="11" t="s">
        <v>6</v>
      </c>
      <c r="D37" s="18" t="s">
        <v>11</v>
      </c>
    </row>
    <row r="38" spans="1:4" x14ac:dyDescent="0.25">
      <c r="A38" s="6">
        <v>44677</v>
      </c>
      <c r="B38" s="6" t="s">
        <v>28</v>
      </c>
      <c r="C38" s="7" t="s">
        <v>5</v>
      </c>
      <c r="D38" s="17" t="s">
        <v>11</v>
      </c>
    </row>
    <row r="39" spans="1:4" x14ac:dyDescent="0.25">
      <c r="A39" s="4">
        <v>44679</v>
      </c>
      <c r="B39" s="4" t="s">
        <v>3</v>
      </c>
      <c r="C39" s="5" t="s">
        <v>7</v>
      </c>
      <c r="D39" s="19" t="s">
        <v>12</v>
      </c>
    </row>
    <row r="40" spans="1:4" x14ac:dyDescent="0.25">
      <c r="A40" s="8">
        <v>44679</v>
      </c>
      <c r="B40" s="8" t="s">
        <v>28</v>
      </c>
      <c r="C40" s="9" t="s">
        <v>8</v>
      </c>
      <c r="D40" s="20" t="s">
        <v>12</v>
      </c>
    </row>
    <row r="41" spans="1:4" x14ac:dyDescent="0.25">
      <c r="A41" s="6">
        <v>44684</v>
      </c>
      <c r="B41" s="6" t="s">
        <v>28</v>
      </c>
      <c r="C41" s="7" t="s">
        <v>5</v>
      </c>
      <c r="D41" s="17" t="s">
        <v>11</v>
      </c>
    </row>
    <row r="42" spans="1:4" x14ac:dyDescent="0.25">
      <c r="A42" s="10">
        <v>44686</v>
      </c>
      <c r="B42" s="10" t="s">
        <v>3</v>
      </c>
      <c r="C42" s="11" t="s">
        <v>6</v>
      </c>
      <c r="D42" s="18" t="s">
        <v>11</v>
      </c>
    </row>
    <row r="43" spans="1:4" x14ac:dyDescent="0.25">
      <c r="A43" s="6">
        <v>44691</v>
      </c>
      <c r="B43" s="6" t="s">
        <v>28</v>
      </c>
      <c r="C43" s="7" t="s">
        <v>5</v>
      </c>
      <c r="D43" s="17" t="s">
        <v>11</v>
      </c>
    </row>
    <row r="44" spans="1:4" x14ac:dyDescent="0.25">
      <c r="A44" s="4">
        <v>44693</v>
      </c>
      <c r="B44" s="4" t="s">
        <v>3</v>
      </c>
      <c r="C44" s="5" t="s">
        <v>7</v>
      </c>
      <c r="D44" s="19" t="s">
        <v>12</v>
      </c>
    </row>
    <row r="45" spans="1:4" x14ac:dyDescent="0.25">
      <c r="A45" s="8">
        <v>44693</v>
      </c>
      <c r="B45" s="8" t="s">
        <v>28</v>
      </c>
      <c r="C45" s="9" t="s">
        <v>8</v>
      </c>
      <c r="D45" s="20" t="s">
        <v>12</v>
      </c>
    </row>
    <row r="46" spans="1:4" x14ac:dyDescent="0.25">
      <c r="A46" s="6">
        <v>44698</v>
      </c>
      <c r="B46" s="6" t="s">
        <v>28</v>
      </c>
      <c r="C46" s="7" t="s">
        <v>5</v>
      </c>
      <c r="D46" s="17" t="s">
        <v>11</v>
      </c>
    </row>
    <row r="47" spans="1:4" x14ac:dyDescent="0.25">
      <c r="A47" s="10">
        <v>44700</v>
      </c>
      <c r="B47" s="10" t="s">
        <v>3</v>
      </c>
      <c r="C47" s="11" t="s">
        <v>6</v>
      </c>
      <c r="D47" s="18" t="s">
        <v>11</v>
      </c>
    </row>
    <row r="48" spans="1:4" x14ac:dyDescent="0.25">
      <c r="A48" s="6">
        <v>44705</v>
      </c>
      <c r="B48" s="6" t="s">
        <v>28</v>
      </c>
      <c r="C48" s="7" t="s">
        <v>5</v>
      </c>
      <c r="D48" s="17" t="s">
        <v>11</v>
      </c>
    </row>
    <row r="49" spans="1:4" x14ac:dyDescent="0.25">
      <c r="A49" s="6">
        <v>44712</v>
      </c>
      <c r="B49" s="6" t="s">
        <v>28</v>
      </c>
      <c r="C49" s="7" t="s">
        <v>5</v>
      </c>
      <c r="D49" s="17" t="s">
        <v>11</v>
      </c>
    </row>
    <row r="50" spans="1:4" x14ac:dyDescent="0.25">
      <c r="A50" s="10">
        <v>44714</v>
      </c>
      <c r="B50" s="10" t="s">
        <v>3</v>
      </c>
      <c r="C50" s="11" t="s">
        <v>6</v>
      </c>
      <c r="D50" s="18" t="s">
        <v>11</v>
      </c>
    </row>
    <row r="51" spans="1:4" x14ac:dyDescent="0.25">
      <c r="A51" s="6">
        <v>44719</v>
      </c>
      <c r="B51" s="6" t="s">
        <v>28</v>
      </c>
      <c r="C51" s="7" t="s">
        <v>5</v>
      </c>
      <c r="D51" s="17" t="s">
        <v>11</v>
      </c>
    </row>
    <row r="52" spans="1:4" x14ac:dyDescent="0.25">
      <c r="A52" s="4">
        <v>44721</v>
      </c>
      <c r="B52" s="4" t="s">
        <v>3</v>
      </c>
      <c r="C52" s="5" t="s">
        <v>7</v>
      </c>
      <c r="D52" s="19" t="s">
        <v>12</v>
      </c>
    </row>
    <row r="53" spans="1:4" x14ac:dyDescent="0.25">
      <c r="A53" s="8">
        <v>44721</v>
      </c>
      <c r="B53" s="8" t="s">
        <v>28</v>
      </c>
      <c r="C53" s="9" t="s">
        <v>8</v>
      </c>
      <c r="D53" s="20" t="s">
        <v>12</v>
      </c>
    </row>
    <row r="54" spans="1:4" x14ac:dyDescent="0.25">
      <c r="A54" s="6">
        <v>44726</v>
      </c>
      <c r="B54" s="6" t="s">
        <v>28</v>
      </c>
      <c r="C54" s="7" t="s">
        <v>5</v>
      </c>
      <c r="D54" s="17" t="s">
        <v>11</v>
      </c>
    </row>
    <row r="55" spans="1:4" x14ac:dyDescent="0.25">
      <c r="A55" s="10">
        <v>44728</v>
      </c>
      <c r="B55" s="10" t="s">
        <v>3</v>
      </c>
      <c r="C55" s="11" t="s">
        <v>6</v>
      </c>
      <c r="D55" s="18" t="s">
        <v>11</v>
      </c>
    </row>
    <row r="56" spans="1:4" x14ac:dyDescent="0.25">
      <c r="A56" s="6">
        <v>44733</v>
      </c>
      <c r="B56" s="6" t="s">
        <v>28</v>
      </c>
      <c r="C56" s="7" t="s">
        <v>5</v>
      </c>
      <c r="D56" s="17" t="s">
        <v>11</v>
      </c>
    </row>
    <row r="57" spans="1:4" x14ac:dyDescent="0.25">
      <c r="A57" s="4">
        <v>44735</v>
      </c>
      <c r="B57" s="4" t="s">
        <v>3</v>
      </c>
      <c r="C57" s="5" t="s">
        <v>7</v>
      </c>
      <c r="D57" s="19" t="s">
        <v>12</v>
      </c>
    </row>
    <row r="58" spans="1:4" x14ac:dyDescent="0.25">
      <c r="A58" s="8">
        <v>44735</v>
      </c>
      <c r="B58" s="8" t="s">
        <v>28</v>
      </c>
      <c r="C58" s="9" t="s">
        <v>8</v>
      </c>
      <c r="D58" s="20" t="s">
        <v>12</v>
      </c>
    </row>
    <row r="59" spans="1:4" x14ac:dyDescent="0.25">
      <c r="A59" s="6">
        <v>44740</v>
      </c>
      <c r="B59" s="6" t="s">
        <v>28</v>
      </c>
      <c r="C59" s="7" t="s">
        <v>5</v>
      </c>
      <c r="D59" s="17" t="s">
        <v>11</v>
      </c>
    </row>
    <row r="60" spans="1:4" s="41" customFormat="1" x14ac:dyDescent="0.25">
      <c r="A60" s="12">
        <v>44742</v>
      </c>
      <c r="B60" s="12" t="s">
        <v>3</v>
      </c>
      <c r="C60" s="13" t="s">
        <v>29</v>
      </c>
      <c r="D60" s="21" t="s">
        <v>30</v>
      </c>
    </row>
    <row r="61" spans="1:4" x14ac:dyDescent="0.25">
      <c r="A61" s="6">
        <v>44747</v>
      </c>
      <c r="B61" s="6" t="s">
        <v>28</v>
      </c>
      <c r="C61" s="7" t="s">
        <v>5</v>
      </c>
      <c r="D61" s="17" t="s">
        <v>11</v>
      </c>
    </row>
    <row r="62" spans="1:4" x14ac:dyDescent="0.25">
      <c r="A62" s="10">
        <v>44749</v>
      </c>
      <c r="B62" s="10" t="s">
        <v>3</v>
      </c>
      <c r="C62" s="11" t="s">
        <v>6</v>
      </c>
      <c r="D62" s="18" t="s">
        <v>11</v>
      </c>
    </row>
    <row r="63" spans="1:4" x14ac:dyDescent="0.25">
      <c r="A63" s="6">
        <v>44754</v>
      </c>
      <c r="B63" s="6" t="s">
        <v>28</v>
      </c>
      <c r="C63" s="7" t="s">
        <v>5</v>
      </c>
      <c r="D63" s="17" t="s">
        <v>11</v>
      </c>
    </row>
    <row r="64" spans="1:4" x14ac:dyDescent="0.25">
      <c r="A64" s="6">
        <v>44761</v>
      </c>
      <c r="B64" s="6" t="s">
        <v>28</v>
      </c>
      <c r="C64" s="7" t="s">
        <v>5</v>
      </c>
      <c r="D64" s="17" t="s">
        <v>11</v>
      </c>
    </row>
    <row r="65" spans="1:4" x14ac:dyDescent="0.25">
      <c r="A65" s="10">
        <v>44763</v>
      </c>
      <c r="B65" s="10" t="s">
        <v>3</v>
      </c>
      <c r="C65" s="11" t="s">
        <v>6</v>
      </c>
      <c r="D65" s="18" t="s">
        <v>11</v>
      </c>
    </row>
    <row r="66" spans="1:4" x14ac:dyDescent="0.25">
      <c r="A66" s="6">
        <v>44768</v>
      </c>
      <c r="B66" s="6" t="s">
        <v>28</v>
      </c>
      <c r="C66" s="7" t="s">
        <v>5</v>
      </c>
      <c r="D66" s="17" t="s">
        <v>11</v>
      </c>
    </row>
    <row r="67" spans="1:4" x14ac:dyDescent="0.25">
      <c r="A67" s="4">
        <v>44770</v>
      </c>
      <c r="B67" s="4" t="s">
        <v>3</v>
      </c>
      <c r="C67" s="5" t="s">
        <v>7</v>
      </c>
      <c r="D67" s="19" t="s">
        <v>12</v>
      </c>
    </row>
    <row r="68" spans="1:4" x14ac:dyDescent="0.25">
      <c r="A68" s="8">
        <v>44770</v>
      </c>
      <c r="B68" s="8" t="s">
        <v>28</v>
      </c>
      <c r="C68" s="9" t="s">
        <v>8</v>
      </c>
      <c r="D68" s="20" t="s">
        <v>12</v>
      </c>
    </row>
    <row r="69" spans="1:4" x14ac:dyDescent="0.25">
      <c r="A69" s="6">
        <v>44775</v>
      </c>
      <c r="B69" s="6" t="s">
        <v>28</v>
      </c>
      <c r="C69" s="7" t="s">
        <v>5</v>
      </c>
      <c r="D69" s="17" t="s">
        <v>11</v>
      </c>
    </row>
    <row r="70" spans="1:4" x14ac:dyDescent="0.25">
      <c r="A70" s="6">
        <v>44803</v>
      </c>
      <c r="B70" s="6" t="s">
        <v>28</v>
      </c>
      <c r="C70" s="7" t="s">
        <v>5</v>
      </c>
      <c r="D70" s="17" t="s">
        <v>11</v>
      </c>
    </row>
    <row r="71" spans="1:4" x14ac:dyDescent="0.25">
      <c r="A71" s="10">
        <v>44805</v>
      </c>
      <c r="B71" s="10" t="s">
        <v>3</v>
      </c>
      <c r="C71" s="11" t="s">
        <v>6</v>
      </c>
      <c r="D71" s="18" t="s">
        <v>11</v>
      </c>
    </row>
    <row r="72" spans="1:4" x14ac:dyDescent="0.25">
      <c r="A72" s="6">
        <v>44810</v>
      </c>
      <c r="B72" s="6" t="s">
        <v>28</v>
      </c>
      <c r="C72" s="7" t="s">
        <v>5</v>
      </c>
      <c r="D72" s="17" t="s">
        <v>11</v>
      </c>
    </row>
    <row r="73" spans="1:4" x14ac:dyDescent="0.25">
      <c r="A73" s="4">
        <v>44812</v>
      </c>
      <c r="B73" s="4" t="s">
        <v>3</v>
      </c>
      <c r="C73" s="5" t="s">
        <v>7</v>
      </c>
      <c r="D73" s="19" t="s">
        <v>12</v>
      </c>
    </row>
    <row r="74" spans="1:4" x14ac:dyDescent="0.25">
      <c r="A74" s="8">
        <v>44812</v>
      </c>
      <c r="B74" s="8" t="s">
        <v>28</v>
      </c>
      <c r="C74" s="9" t="s">
        <v>8</v>
      </c>
      <c r="D74" s="20" t="s">
        <v>12</v>
      </c>
    </row>
    <row r="75" spans="1:4" x14ac:dyDescent="0.25">
      <c r="A75" s="6">
        <v>44817</v>
      </c>
      <c r="B75" s="6" t="s">
        <v>28</v>
      </c>
      <c r="C75" s="7" t="s">
        <v>5</v>
      </c>
      <c r="D75" s="17" t="s">
        <v>11</v>
      </c>
    </row>
    <row r="76" spans="1:4" x14ac:dyDescent="0.25">
      <c r="A76" s="10">
        <v>44819</v>
      </c>
      <c r="B76" s="10" t="s">
        <v>3</v>
      </c>
      <c r="C76" s="11" t="s">
        <v>6</v>
      </c>
      <c r="D76" s="18" t="s">
        <v>11</v>
      </c>
    </row>
    <row r="77" spans="1:4" x14ac:dyDescent="0.25">
      <c r="A77" s="6">
        <v>44824</v>
      </c>
      <c r="B77" s="6" t="s">
        <v>28</v>
      </c>
      <c r="C77" s="7" t="s">
        <v>5</v>
      </c>
      <c r="D77" s="17" t="s">
        <v>11</v>
      </c>
    </row>
    <row r="78" spans="1:4" x14ac:dyDescent="0.25">
      <c r="A78" s="4">
        <v>44826</v>
      </c>
      <c r="B78" s="4" t="s">
        <v>3</v>
      </c>
      <c r="C78" s="5" t="s">
        <v>7</v>
      </c>
      <c r="D78" s="19" t="s">
        <v>12</v>
      </c>
    </row>
    <row r="79" spans="1:4" x14ac:dyDescent="0.25">
      <c r="A79" s="8">
        <v>44826</v>
      </c>
      <c r="B79" s="8" t="s">
        <v>28</v>
      </c>
      <c r="C79" s="9" t="s">
        <v>8</v>
      </c>
      <c r="D79" s="20" t="s">
        <v>12</v>
      </c>
    </row>
    <row r="80" spans="1:4" x14ac:dyDescent="0.25">
      <c r="A80" s="6">
        <v>44831</v>
      </c>
      <c r="B80" s="6" t="s">
        <v>28</v>
      </c>
      <c r="C80" s="7" t="s">
        <v>5</v>
      </c>
      <c r="D80" s="17" t="s">
        <v>11</v>
      </c>
    </row>
    <row r="81" spans="1:4" s="41" customFormat="1" x14ac:dyDescent="0.25">
      <c r="A81" s="12">
        <v>44833</v>
      </c>
      <c r="B81" s="12" t="s">
        <v>3</v>
      </c>
      <c r="C81" s="13" t="s">
        <v>29</v>
      </c>
      <c r="D81" s="21" t="s">
        <v>30</v>
      </c>
    </row>
    <row r="82" spans="1:4" x14ac:dyDescent="0.25">
      <c r="A82" s="6">
        <v>44838</v>
      </c>
      <c r="B82" s="6" t="s">
        <v>28</v>
      </c>
      <c r="C82" s="7" t="s">
        <v>5</v>
      </c>
      <c r="D82" s="17" t="s">
        <v>11</v>
      </c>
    </row>
    <row r="83" spans="1:4" x14ac:dyDescent="0.25">
      <c r="A83" s="10">
        <v>44840</v>
      </c>
      <c r="B83" s="10" t="s">
        <v>3</v>
      </c>
      <c r="C83" s="11" t="s">
        <v>6</v>
      </c>
      <c r="D83" s="18" t="s">
        <v>11</v>
      </c>
    </row>
    <row r="84" spans="1:4" x14ac:dyDescent="0.25">
      <c r="A84" s="6">
        <v>44845</v>
      </c>
      <c r="B84" s="6" t="s">
        <v>28</v>
      </c>
      <c r="C84" s="7" t="s">
        <v>5</v>
      </c>
      <c r="D84" s="17" t="s">
        <v>11</v>
      </c>
    </row>
    <row r="85" spans="1:4" x14ac:dyDescent="0.25">
      <c r="A85" s="4">
        <v>44847</v>
      </c>
      <c r="B85" s="4" t="s">
        <v>3</v>
      </c>
      <c r="C85" s="5" t="s">
        <v>7</v>
      </c>
      <c r="D85" s="19" t="s">
        <v>12</v>
      </c>
    </row>
    <row r="86" spans="1:4" x14ac:dyDescent="0.25">
      <c r="A86" s="8">
        <v>44847</v>
      </c>
      <c r="B86" s="8" t="s">
        <v>28</v>
      </c>
      <c r="C86" s="9" t="s">
        <v>8</v>
      </c>
      <c r="D86" s="20" t="s">
        <v>12</v>
      </c>
    </row>
    <row r="87" spans="1:4" x14ac:dyDescent="0.25">
      <c r="A87" s="6">
        <v>44852</v>
      </c>
      <c r="B87" s="6" t="s">
        <v>28</v>
      </c>
      <c r="C87" s="7" t="s">
        <v>5</v>
      </c>
      <c r="D87" s="17" t="s">
        <v>11</v>
      </c>
    </row>
    <row r="88" spans="1:4" x14ac:dyDescent="0.25">
      <c r="A88" s="10">
        <v>44854</v>
      </c>
      <c r="B88" s="10" t="s">
        <v>3</v>
      </c>
      <c r="C88" s="11" t="s">
        <v>6</v>
      </c>
      <c r="D88" s="18" t="s">
        <v>11</v>
      </c>
    </row>
    <row r="89" spans="1:4" x14ac:dyDescent="0.25">
      <c r="A89" s="6">
        <v>44859</v>
      </c>
      <c r="B89" s="6" t="s">
        <v>28</v>
      </c>
      <c r="C89" s="7" t="s">
        <v>5</v>
      </c>
      <c r="D89" s="17" t="s">
        <v>11</v>
      </c>
    </row>
    <row r="90" spans="1:4" x14ac:dyDescent="0.25">
      <c r="A90" s="4">
        <v>44861</v>
      </c>
      <c r="B90" s="4" t="s">
        <v>3</v>
      </c>
      <c r="C90" s="5" t="s">
        <v>7</v>
      </c>
      <c r="D90" s="19" t="s">
        <v>12</v>
      </c>
    </row>
    <row r="91" spans="1:4" x14ac:dyDescent="0.25">
      <c r="A91" s="8">
        <v>44861</v>
      </c>
      <c r="B91" s="8" t="s">
        <v>28</v>
      </c>
      <c r="C91" s="9" t="s">
        <v>8</v>
      </c>
      <c r="D91" s="20" t="s">
        <v>12</v>
      </c>
    </row>
    <row r="92" spans="1:4" x14ac:dyDescent="0.25">
      <c r="A92" s="10">
        <v>44868</v>
      </c>
      <c r="B92" s="10" t="s">
        <v>3</v>
      </c>
      <c r="C92" s="11" t="s">
        <v>6</v>
      </c>
      <c r="D92" s="18" t="s">
        <v>11</v>
      </c>
    </row>
    <row r="93" spans="1:4" x14ac:dyDescent="0.25">
      <c r="A93" s="6">
        <v>44873</v>
      </c>
      <c r="B93" s="6" t="s">
        <v>28</v>
      </c>
      <c r="C93" s="7" t="s">
        <v>5</v>
      </c>
      <c r="D93" s="17" t="s">
        <v>11</v>
      </c>
    </row>
    <row r="94" spans="1:4" x14ac:dyDescent="0.25">
      <c r="A94" s="4">
        <v>44875</v>
      </c>
      <c r="B94" s="4" t="s">
        <v>3</v>
      </c>
      <c r="C94" s="5" t="s">
        <v>7</v>
      </c>
      <c r="D94" s="19" t="s">
        <v>12</v>
      </c>
    </row>
    <row r="95" spans="1:4" x14ac:dyDescent="0.25">
      <c r="A95" s="8">
        <v>44875</v>
      </c>
      <c r="B95" s="8" t="s">
        <v>28</v>
      </c>
      <c r="C95" s="9" t="s">
        <v>8</v>
      </c>
      <c r="D95" s="20" t="s">
        <v>12</v>
      </c>
    </row>
    <row r="96" spans="1:4" x14ac:dyDescent="0.25">
      <c r="A96" s="6">
        <v>44880</v>
      </c>
      <c r="B96" s="6" t="s">
        <v>28</v>
      </c>
      <c r="C96" s="7" t="s">
        <v>5</v>
      </c>
      <c r="D96" s="17" t="s">
        <v>11</v>
      </c>
    </row>
    <row r="97" spans="1:4" x14ac:dyDescent="0.25">
      <c r="A97" s="10">
        <v>44882</v>
      </c>
      <c r="B97" s="10" t="s">
        <v>3</v>
      </c>
      <c r="C97" s="11" t="s">
        <v>6</v>
      </c>
      <c r="D97" s="18" t="s">
        <v>11</v>
      </c>
    </row>
    <row r="98" spans="1:4" x14ac:dyDescent="0.25">
      <c r="A98" s="6">
        <v>44887</v>
      </c>
      <c r="B98" s="6" t="s">
        <v>28</v>
      </c>
      <c r="C98" s="7" t="s">
        <v>5</v>
      </c>
      <c r="D98" s="17" t="s">
        <v>11</v>
      </c>
    </row>
    <row r="99" spans="1:4" x14ac:dyDescent="0.25">
      <c r="A99" s="4">
        <v>44889</v>
      </c>
      <c r="B99" s="4" t="s">
        <v>3</v>
      </c>
      <c r="C99" s="5" t="s">
        <v>7</v>
      </c>
      <c r="D99" s="19" t="s">
        <v>12</v>
      </c>
    </row>
    <row r="100" spans="1:4" x14ac:dyDescent="0.25">
      <c r="A100" s="8">
        <v>44889</v>
      </c>
      <c r="B100" s="8" t="s">
        <v>28</v>
      </c>
      <c r="C100" s="9" t="s">
        <v>8</v>
      </c>
      <c r="D100" s="20" t="s">
        <v>12</v>
      </c>
    </row>
    <row r="101" spans="1:4" x14ac:dyDescent="0.25">
      <c r="A101" s="6">
        <v>44894</v>
      </c>
      <c r="B101" s="6" t="s">
        <v>28</v>
      </c>
      <c r="C101" s="7" t="s">
        <v>5</v>
      </c>
      <c r="D101" s="17" t="s">
        <v>11</v>
      </c>
    </row>
    <row r="102" spans="1:4" x14ac:dyDescent="0.25">
      <c r="A102" s="10">
        <v>44896</v>
      </c>
      <c r="B102" s="10" t="s">
        <v>3</v>
      </c>
      <c r="C102" s="11" t="s">
        <v>6</v>
      </c>
      <c r="D102" s="18" t="s">
        <v>11</v>
      </c>
    </row>
    <row r="103" spans="1:4" x14ac:dyDescent="0.25">
      <c r="A103" s="6">
        <v>44901</v>
      </c>
      <c r="B103" s="6" t="s">
        <v>28</v>
      </c>
      <c r="C103" s="7" t="s">
        <v>5</v>
      </c>
      <c r="D103" s="17" t="s">
        <v>11</v>
      </c>
    </row>
    <row r="104" spans="1:4" x14ac:dyDescent="0.25">
      <c r="A104" s="4">
        <v>44903</v>
      </c>
      <c r="B104" s="4" t="s">
        <v>3</v>
      </c>
      <c r="C104" s="5" t="s">
        <v>7</v>
      </c>
      <c r="D104" s="19" t="s">
        <v>12</v>
      </c>
    </row>
    <row r="105" spans="1:4" x14ac:dyDescent="0.25">
      <c r="A105" s="8">
        <v>44903</v>
      </c>
      <c r="B105" s="8" t="s">
        <v>28</v>
      </c>
      <c r="C105" s="9" t="s">
        <v>8</v>
      </c>
      <c r="D105" s="20" t="s">
        <v>12</v>
      </c>
    </row>
    <row r="106" spans="1:4" x14ac:dyDescent="0.25">
      <c r="A106" s="6">
        <v>44908</v>
      </c>
      <c r="B106" s="6" t="s">
        <v>28</v>
      </c>
      <c r="C106" s="7" t="s">
        <v>5</v>
      </c>
      <c r="D106" s="17" t="s">
        <v>11</v>
      </c>
    </row>
    <row r="107" spans="1:4" x14ac:dyDescent="0.25">
      <c r="A107" s="10">
        <v>44910</v>
      </c>
      <c r="B107" s="10" t="s">
        <v>3</v>
      </c>
      <c r="C107" s="11" t="s">
        <v>6</v>
      </c>
      <c r="D107" s="18" t="s">
        <v>11</v>
      </c>
    </row>
    <row r="108" spans="1:4" x14ac:dyDescent="0.25">
      <c r="A108" s="6">
        <v>44915</v>
      </c>
      <c r="B108" s="6" t="s">
        <v>28</v>
      </c>
      <c r="C108" s="7" t="s">
        <v>5</v>
      </c>
      <c r="D108" s="17" t="s">
        <v>11</v>
      </c>
    </row>
    <row r="109" spans="1:4" x14ac:dyDescent="0.25">
      <c r="A109"/>
      <c r="B109"/>
    </row>
    <row r="110" spans="1:4" x14ac:dyDescent="0.25">
      <c r="A110"/>
      <c r="B110"/>
    </row>
    <row r="111" spans="1:4" x14ac:dyDescent="0.25">
      <c r="A111"/>
      <c r="B111"/>
    </row>
    <row r="112" spans="1:4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</sheetData>
  <autoFilter ref="A1:D108" xr:uid="{54D9419B-6533-4512-B469-656E6A125367}">
    <sortState xmlns:xlrd2="http://schemas.microsoft.com/office/spreadsheetml/2017/richdata2" ref="A2:D108">
      <sortCondition ref="A1:A108"/>
    </sortState>
  </autoFilter>
  <sortState xmlns:xlrd2="http://schemas.microsoft.com/office/spreadsheetml/2017/richdata2" ref="A2:D108">
    <sortCondition ref="A2:A108"/>
    <sortCondition ref="B2:B108"/>
  </sortState>
  <phoneticPr fontId="2" type="noConversion"/>
  <pageMargins left="0.23622047244094491" right="0.23622047244094491" top="1.0236220472440944" bottom="0.74803149606299213" header="0.31496062992125984" footer="0.31496062992125984"/>
  <pageSetup paperSize="9" fitToHeight="0" orientation="portrait" r:id="rId1"/>
  <headerFooter>
    <oddHeader>&amp;L&amp;G&amp;C&amp;"Franklin Gothic Medium,Gras"
CALENDRIER 2022 DES AUDIENCES DU TRIBUNAL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DB24-670E-2841-A251-EB6355298624}">
  <dimension ref="A2:G17"/>
  <sheetViews>
    <sheetView workbookViewId="0">
      <selection activeCell="B14" sqref="B14"/>
    </sheetView>
  </sheetViews>
  <sheetFormatPr baseColWidth="10" defaultColWidth="10.85546875" defaultRowHeight="18.75" x14ac:dyDescent="0.3"/>
  <cols>
    <col min="1" max="1" width="19.42578125" style="36" customWidth="1"/>
    <col min="2" max="7" width="17.7109375" style="37" customWidth="1"/>
    <col min="8" max="16384" width="10.85546875" style="37"/>
  </cols>
  <sheetData>
    <row r="2" spans="1:7" s="35" customFormat="1" ht="21" x14ac:dyDescent="0.35">
      <c r="A2" s="42" t="s">
        <v>24</v>
      </c>
      <c r="B2" s="42"/>
      <c r="C2" s="42"/>
      <c r="D2" s="42"/>
      <c r="E2" s="42"/>
      <c r="F2" s="42"/>
      <c r="G2" s="42"/>
    </row>
    <row r="3" spans="1:7" ht="35.1" customHeight="1" x14ac:dyDescent="0.3"/>
    <row r="4" spans="1:7" s="39" customFormat="1" ht="45" x14ac:dyDescent="0.25">
      <c r="A4" s="38"/>
      <c r="B4" s="23" t="s">
        <v>6</v>
      </c>
      <c r="C4" s="24" t="s">
        <v>7</v>
      </c>
      <c r="D4" s="25" t="s">
        <v>5</v>
      </c>
      <c r="E4" s="26" t="s">
        <v>8</v>
      </c>
      <c r="F4" s="33" t="s">
        <v>25</v>
      </c>
      <c r="G4" s="27" t="s">
        <v>4</v>
      </c>
    </row>
    <row r="5" spans="1:7" ht="21" customHeight="1" x14ac:dyDescent="0.25">
      <c r="A5" s="40" t="s">
        <v>16</v>
      </c>
      <c r="B5" s="28" t="e">
        <f>COUNTIFS(CALENDRIER!C$2:C$108,B$4,CALENDRIER!#REF!,A5)+COUNTIFS(CALENDRIER!C$2:C$108,B$4,CALENDRIER!#REF!,A5)+COUNTIFS(CALENDRIER!C$2:C$108,B$4,CALENDRIER!#REF!,A5)</f>
        <v>#REF!</v>
      </c>
      <c r="C5" s="29" t="e">
        <f>COUNTIFS(CALENDRIER!C$2:C$108,C$4,CALENDRIER!#REF!,A5)+COUNTIFS(CALENDRIER!C$2:C$108,C$4,CALENDRIER!#REF!,A5)+COUNTIFS(CALENDRIER!C$2:C$108,C$4,CALENDRIER!#REF!,A5)</f>
        <v>#REF!</v>
      </c>
      <c r="D5" s="30" t="e">
        <f>COUNTIFS(CALENDRIER!C$2:C$108,D$4,CALENDRIER!#REF!,A5)</f>
        <v>#REF!</v>
      </c>
      <c r="E5" s="31" t="e">
        <f>COUNTIFS(CALENDRIER!C$2:C$108,E$4,CALENDRIER!#REF!,A5)+COUNTIFS(CALENDRIER!C$2:C$108,E$4,CALENDRIER!#REF!,A5)+COUNTIFS(CALENDRIER!C$2:C$108,E$4,CALENDRIER!#REF!,A5)+COUNTIFS(CALENDRIER!C$2:C$108,E$4,CALENDRIER!#REF!,A5)</f>
        <v>#REF!</v>
      </c>
      <c r="F5" s="34" t="e">
        <f>SUM(B5:E5)</f>
        <v>#REF!</v>
      </c>
      <c r="G5" s="32" t="e">
        <f>COUNTIFS(CALENDRIER!C$2:C$108,B$4,CALENDRIER!#REF!,A5)+COUNTIFS(CALENDRIER!C$2:C$108,C$4,CALENDRIER!#REF!,A5)+COUNTIFS(CALENDRIER!C$2:C$108,D$4,CALENDRIER!#REF!,A5)</f>
        <v>#REF!</v>
      </c>
    </row>
    <row r="6" spans="1:7" ht="21" customHeight="1" x14ac:dyDescent="0.25">
      <c r="A6" s="40" t="s">
        <v>17</v>
      </c>
      <c r="B6" s="28" t="e">
        <f>COUNTIFS(CALENDRIER!C$2:C$108,B$4,CALENDRIER!#REF!,A6)+COUNTIFS(CALENDRIER!C$2:C$108,B$4,CALENDRIER!#REF!,A6)+COUNTIFS(CALENDRIER!C$2:C$108,B$4,CALENDRIER!#REF!,A6)</f>
        <v>#REF!</v>
      </c>
      <c r="C6" s="29" t="e">
        <f>COUNTIFS(CALENDRIER!C$2:C$108,C$4,CALENDRIER!#REF!,A6)+COUNTIFS(CALENDRIER!C$2:C$108,C$4,CALENDRIER!#REF!,A6)+COUNTIFS(CALENDRIER!C$2:C$108,C$4,CALENDRIER!#REF!,A6)</f>
        <v>#REF!</v>
      </c>
      <c r="D6" s="30" t="e">
        <f>COUNTIFS(CALENDRIER!C$2:C$108,D$4,CALENDRIER!#REF!,A6)</f>
        <v>#REF!</v>
      </c>
      <c r="E6" s="31" t="e">
        <f>COUNTIFS(CALENDRIER!C$2:C$108,E$4,CALENDRIER!#REF!,A6)+COUNTIFS(CALENDRIER!C$2:C$108,E$4,CALENDRIER!#REF!,A6)+COUNTIFS(CALENDRIER!C$2:C$108,E$4,CALENDRIER!#REF!,A6)+COUNTIFS(CALENDRIER!C$2:C$108,E$4,CALENDRIER!#REF!,A6)</f>
        <v>#REF!</v>
      </c>
      <c r="F6" s="34" t="e">
        <f t="shared" ref="F6:F17" si="0">SUM(B6:E6)</f>
        <v>#REF!</v>
      </c>
      <c r="G6" s="32" t="e">
        <f>COUNTIFS(CALENDRIER!C$2:C$108,B$4,CALENDRIER!#REF!,A6)+COUNTIFS(CALENDRIER!C$2:C$108,C$4,CALENDRIER!#REF!,A6)+COUNTIFS(CALENDRIER!C$2:C$108,D$4,CALENDRIER!#REF!,A6)</f>
        <v>#REF!</v>
      </c>
    </row>
    <row r="7" spans="1:7" ht="21" customHeight="1" x14ac:dyDescent="0.25">
      <c r="A7" s="40" t="s">
        <v>21</v>
      </c>
      <c r="B7" s="28" t="e">
        <f>COUNTIFS(CALENDRIER!C$2:C$108,B$4,CALENDRIER!#REF!,A7)+COUNTIFS(CALENDRIER!C$2:C$108,B$4,CALENDRIER!#REF!,A7)+COUNTIFS(CALENDRIER!C$2:C$108,B$4,CALENDRIER!#REF!,A7)</f>
        <v>#REF!</v>
      </c>
      <c r="C7" s="29" t="e">
        <f>COUNTIFS(CALENDRIER!C$2:C$108,C$4,CALENDRIER!#REF!,A7)+COUNTIFS(CALENDRIER!C$2:C$108,C$4,CALENDRIER!#REF!,A7)+COUNTIFS(CALENDRIER!C$2:C$108,C$4,CALENDRIER!#REF!,A7)</f>
        <v>#REF!</v>
      </c>
      <c r="D7" s="30" t="e">
        <f>COUNTIFS(CALENDRIER!C$2:C$108,D$4,CALENDRIER!#REF!,A7)</f>
        <v>#REF!</v>
      </c>
      <c r="E7" s="31" t="e">
        <f>COUNTIFS(CALENDRIER!C$2:C$108,E$4,CALENDRIER!#REF!,A7)+COUNTIFS(CALENDRIER!C$2:C$108,E$4,CALENDRIER!#REF!,A7)+COUNTIFS(CALENDRIER!C$2:C$108,E$4,CALENDRIER!#REF!,A7)+COUNTIFS(CALENDRIER!C$2:C$108,E$4,CALENDRIER!#REF!,A7)</f>
        <v>#REF!</v>
      </c>
      <c r="F7" s="34" t="e">
        <f t="shared" si="0"/>
        <v>#REF!</v>
      </c>
      <c r="G7" s="32" t="e">
        <f>COUNTIFS(CALENDRIER!C$2:C$108,B$4,CALENDRIER!#REF!,A7)+COUNTIFS(CALENDRIER!C$2:C$108,C$4,CALENDRIER!#REF!,A7)+COUNTIFS(CALENDRIER!C$2:C$108,D$4,CALENDRIER!#REF!,A7)</f>
        <v>#REF!</v>
      </c>
    </row>
    <row r="8" spans="1:7" ht="21" customHeight="1" x14ac:dyDescent="0.25">
      <c r="A8" s="40" t="s">
        <v>19</v>
      </c>
      <c r="B8" s="28" t="e">
        <f>COUNTIFS(CALENDRIER!C$2:C$108,B$4,CALENDRIER!#REF!,A8)+COUNTIFS(CALENDRIER!C$2:C$108,B$4,CALENDRIER!#REF!,A8)+COUNTIFS(CALENDRIER!C$2:C$108,B$4,CALENDRIER!#REF!,A8)</f>
        <v>#REF!</v>
      </c>
      <c r="C8" s="29" t="e">
        <f>COUNTIFS(CALENDRIER!C$2:C$108,C$4,CALENDRIER!#REF!,A8)+COUNTIFS(CALENDRIER!C$2:C$108,C$4,CALENDRIER!#REF!,A8)+COUNTIFS(CALENDRIER!C$2:C$108,C$4,CALENDRIER!#REF!,A8)</f>
        <v>#REF!</v>
      </c>
      <c r="D8" s="30" t="e">
        <f>COUNTIFS(CALENDRIER!C$2:C$108,D$4,CALENDRIER!#REF!,A8)</f>
        <v>#REF!</v>
      </c>
      <c r="E8" s="31" t="e">
        <f>COUNTIFS(CALENDRIER!C$2:C$108,E$4,CALENDRIER!#REF!,A8)+COUNTIFS(CALENDRIER!C$2:C$108,E$4,CALENDRIER!#REF!,A8)+COUNTIFS(CALENDRIER!C$2:C$108,E$4,CALENDRIER!#REF!,A8)+COUNTIFS(CALENDRIER!C$2:C$108,E$4,CALENDRIER!#REF!,A8)</f>
        <v>#REF!</v>
      </c>
      <c r="F8" s="34" t="e">
        <f t="shared" si="0"/>
        <v>#REF!</v>
      </c>
      <c r="G8" s="32" t="e">
        <f>COUNTIFS(CALENDRIER!C$2:C$108,B$4,CALENDRIER!#REF!,A8)+COUNTIFS(CALENDRIER!C$2:C$108,C$4,CALENDRIER!#REF!,A8)+COUNTIFS(CALENDRIER!C$2:C$108,D$4,CALENDRIER!#REF!,A8)</f>
        <v>#REF!</v>
      </c>
    </row>
    <row r="9" spans="1:7" ht="21" customHeight="1" x14ac:dyDescent="0.25">
      <c r="A9" s="40" t="s">
        <v>20</v>
      </c>
      <c r="B9" s="28" t="e">
        <f>COUNTIFS(CALENDRIER!C$2:C$108,B$4,CALENDRIER!#REF!,A9)+COUNTIFS(CALENDRIER!C$2:C$108,B$4,CALENDRIER!#REF!,A9)+COUNTIFS(CALENDRIER!C$2:C$108,B$4,CALENDRIER!#REF!,A9)</f>
        <v>#REF!</v>
      </c>
      <c r="C9" s="29" t="e">
        <f>COUNTIFS(CALENDRIER!C$2:C$108,C$4,CALENDRIER!#REF!,A9)+COUNTIFS(CALENDRIER!C$2:C$108,C$4,CALENDRIER!#REF!,A9)+COUNTIFS(CALENDRIER!C$2:C$108,C$4,CALENDRIER!#REF!,A9)</f>
        <v>#REF!</v>
      </c>
      <c r="D9" s="30" t="e">
        <f>COUNTIFS(CALENDRIER!C$2:C$108,D$4,CALENDRIER!#REF!,A9)</f>
        <v>#REF!</v>
      </c>
      <c r="E9" s="31" t="e">
        <f>COUNTIFS(CALENDRIER!C$2:C$108,E$4,CALENDRIER!#REF!,A9)+COUNTIFS(CALENDRIER!C$2:C$108,E$4,CALENDRIER!#REF!,A9)+COUNTIFS(CALENDRIER!C$2:C$108,E$4,CALENDRIER!#REF!,A9)+COUNTIFS(CALENDRIER!C$2:C$108,E$4,CALENDRIER!#REF!,A9)</f>
        <v>#REF!</v>
      </c>
      <c r="F9" s="34" t="e">
        <f t="shared" si="0"/>
        <v>#REF!</v>
      </c>
      <c r="G9" s="32" t="e">
        <f>COUNTIFS(CALENDRIER!C$2:C$108,B$4,CALENDRIER!#REF!,A9)+COUNTIFS(CALENDRIER!C$2:C$108,C$4,CALENDRIER!#REF!,A9)+COUNTIFS(CALENDRIER!C$2:C$108,D$4,CALENDRIER!#REF!,A9)</f>
        <v>#REF!</v>
      </c>
    </row>
    <row r="10" spans="1:7" ht="21" customHeight="1" x14ac:dyDescent="0.25">
      <c r="A10" s="40" t="s">
        <v>18</v>
      </c>
      <c r="B10" s="28" t="e">
        <f>COUNTIFS(CALENDRIER!C$2:C$108,B$4,CALENDRIER!#REF!,A10)+COUNTIFS(CALENDRIER!C$2:C$108,B$4,CALENDRIER!#REF!,A10)+COUNTIFS(CALENDRIER!C$2:C$108,B$4,CALENDRIER!#REF!,A10)</f>
        <v>#REF!</v>
      </c>
      <c r="C10" s="29" t="e">
        <f>COUNTIFS(CALENDRIER!C$2:C$108,C$4,CALENDRIER!#REF!,A10)+COUNTIFS(CALENDRIER!C$2:C$108,C$4,CALENDRIER!#REF!,A10)+COUNTIFS(CALENDRIER!C$2:C$108,C$4,CALENDRIER!#REF!,A10)</f>
        <v>#REF!</v>
      </c>
      <c r="D10" s="30" t="e">
        <f>COUNTIFS(CALENDRIER!C$2:C$108,D$4,CALENDRIER!#REF!,A10)</f>
        <v>#REF!</v>
      </c>
      <c r="E10" s="31" t="e">
        <f>COUNTIFS(CALENDRIER!C$2:C$108,E$4,CALENDRIER!#REF!,A10)+COUNTIFS(CALENDRIER!C$2:C$108,E$4,CALENDRIER!#REF!,A10)+COUNTIFS(CALENDRIER!C$2:C$108,E$4,CALENDRIER!#REF!,A10)+COUNTIFS(CALENDRIER!C$2:C$108,E$4,CALENDRIER!#REF!,A10)</f>
        <v>#REF!</v>
      </c>
      <c r="F10" s="34" t="e">
        <f t="shared" si="0"/>
        <v>#REF!</v>
      </c>
      <c r="G10" s="32" t="e">
        <f>COUNTIFS(CALENDRIER!C$2:C$108,B$4,CALENDRIER!#REF!,A10)+COUNTIFS(CALENDRIER!C$2:C$108,C$4,CALENDRIER!#REF!,A10)+COUNTIFS(CALENDRIER!C$2:C$108,D$4,CALENDRIER!#REF!,A10)</f>
        <v>#REF!</v>
      </c>
    </row>
    <row r="11" spans="1:7" ht="21" customHeight="1" x14ac:dyDescent="0.25">
      <c r="A11" s="40" t="s">
        <v>13</v>
      </c>
      <c r="B11" s="28" t="e">
        <f>COUNTIFS(CALENDRIER!C$2:C$108,B$4,CALENDRIER!#REF!,A11)+COUNTIFS(CALENDRIER!C$2:C$108,B$4,CALENDRIER!#REF!,A11)+COUNTIFS(CALENDRIER!C$2:C$108,B$4,CALENDRIER!#REF!,A11)</f>
        <v>#REF!</v>
      </c>
      <c r="C11" s="29" t="e">
        <f>COUNTIFS(CALENDRIER!C$2:C$108,C$4,CALENDRIER!#REF!,A11)+COUNTIFS(CALENDRIER!C$2:C$108,C$4,CALENDRIER!#REF!,A11)+COUNTIFS(CALENDRIER!C$2:C$108,C$4,CALENDRIER!#REF!,A11)</f>
        <v>#REF!</v>
      </c>
      <c r="D11" s="30" t="e">
        <f>COUNTIFS(CALENDRIER!C$2:C$108,D$4,CALENDRIER!#REF!,A11)</f>
        <v>#REF!</v>
      </c>
      <c r="E11" s="31" t="e">
        <f>COUNTIFS(CALENDRIER!C$2:C$108,E$4,CALENDRIER!#REF!,A11)+COUNTIFS(CALENDRIER!C$2:C$108,E$4,CALENDRIER!#REF!,A11)+COUNTIFS(CALENDRIER!C$2:C$108,E$4,CALENDRIER!#REF!,A11)+COUNTIFS(CALENDRIER!C$2:C$108,E$4,CALENDRIER!#REF!,A11)</f>
        <v>#REF!</v>
      </c>
      <c r="F11" s="34" t="e">
        <f t="shared" si="0"/>
        <v>#REF!</v>
      </c>
      <c r="G11" s="32" t="e">
        <f>COUNTIFS(CALENDRIER!C$2:C$108,B$4,CALENDRIER!#REF!,A11)+COUNTIFS(CALENDRIER!C$2:C$108,C$4,CALENDRIER!#REF!,A11)+COUNTIFS(CALENDRIER!C$2:C$108,D$4,CALENDRIER!#REF!,A11)</f>
        <v>#REF!</v>
      </c>
    </row>
    <row r="12" spans="1:7" ht="21" customHeight="1" x14ac:dyDescent="0.25">
      <c r="A12" s="40" t="s">
        <v>23</v>
      </c>
      <c r="B12" s="28" t="e">
        <f>COUNTIFS(CALENDRIER!C$2:C$108,B$4,CALENDRIER!#REF!,A12)+COUNTIFS(CALENDRIER!C$2:C$108,B$4,CALENDRIER!#REF!,A12)+COUNTIFS(CALENDRIER!C$2:C$108,B$4,CALENDRIER!#REF!,A12)</f>
        <v>#REF!</v>
      </c>
      <c r="C12" s="29" t="e">
        <f>COUNTIFS(CALENDRIER!C$2:C$108,C$4,CALENDRIER!#REF!,A12)+COUNTIFS(CALENDRIER!C$2:C$108,C$4,CALENDRIER!#REF!,A12)+COUNTIFS(CALENDRIER!C$2:C$108,C$4,CALENDRIER!#REF!,A12)</f>
        <v>#REF!</v>
      </c>
      <c r="D12" s="30" t="e">
        <f>COUNTIFS(CALENDRIER!C$2:C$108,D$4,CALENDRIER!#REF!,A12)</f>
        <v>#REF!</v>
      </c>
      <c r="E12" s="31" t="e">
        <f>COUNTIFS(CALENDRIER!C$2:C$108,E$4,CALENDRIER!#REF!,A12)+COUNTIFS(CALENDRIER!C$2:C$108,E$4,CALENDRIER!#REF!,A12)+COUNTIFS(CALENDRIER!C$2:C$108,E$4,CALENDRIER!#REF!,A12)+COUNTIFS(CALENDRIER!C$2:C$108,E$4,CALENDRIER!#REF!,A12)</f>
        <v>#REF!</v>
      </c>
      <c r="F12" s="34" t="e">
        <f t="shared" si="0"/>
        <v>#REF!</v>
      </c>
      <c r="G12" s="32" t="e">
        <f>COUNTIFS(CALENDRIER!C$2:C$108,B$4,CALENDRIER!#REF!,A12)+COUNTIFS(CALENDRIER!C$2:C$108,C$4,CALENDRIER!#REF!,A12)+COUNTIFS(CALENDRIER!C$2:C$108,D$4,CALENDRIER!#REF!,A12)</f>
        <v>#REF!</v>
      </c>
    </row>
    <row r="13" spans="1:7" ht="21" customHeight="1" x14ac:dyDescent="0.25">
      <c r="A13" s="40" t="s">
        <v>27</v>
      </c>
      <c r="B13" s="28" t="e">
        <f>COUNTIFS(CALENDRIER!C$2:C$108,B$4,CALENDRIER!#REF!,A13)+COUNTIFS(CALENDRIER!C$2:C$108,B$4,CALENDRIER!#REF!,A13)+COUNTIFS(CALENDRIER!C$2:C$108,B$4,CALENDRIER!#REF!,A13)</f>
        <v>#REF!</v>
      </c>
      <c r="C13" s="29" t="e">
        <f>COUNTIFS(CALENDRIER!C$2:C$108,C$4,CALENDRIER!#REF!,A13)+COUNTIFS(CALENDRIER!C$2:C$108,C$4,CALENDRIER!#REF!,A13)+COUNTIFS(CALENDRIER!C$2:C$108,C$4,CALENDRIER!#REF!,A13)</f>
        <v>#REF!</v>
      </c>
      <c r="D13" s="30" t="e">
        <f>COUNTIFS(CALENDRIER!C$2:C$108,D$4,CALENDRIER!#REF!,A13)</f>
        <v>#REF!</v>
      </c>
      <c r="E13" s="31" t="e">
        <f>COUNTIFS(CALENDRIER!C$2:C$108,E$4,CALENDRIER!#REF!,A13)+COUNTIFS(CALENDRIER!C$2:C$108,E$4,CALENDRIER!#REF!,A13)+COUNTIFS(CALENDRIER!C$2:C$108,E$4,CALENDRIER!#REF!,A13)+COUNTIFS(CALENDRIER!C$2:C$108,E$4,CALENDRIER!#REF!,A13)</f>
        <v>#REF!</v>
      </c>
      <c r="F13" s="34" t="e">
        <f t="shared" si="0"/>
        <v>#REF!</v>
      </c>
      <c r="G13" s="32" t="e">
        <f>COUNTIFS(CALENDRIER!C$2:C$108,B$4,CALENDRIER!#REF!,A13)+COUNTIFS(CALENDRIER!C$2:C$108,C$4,CALENDRIER!#REF!,A13)+COUNTIFS(CALENDRIER!C$2:C$108,D$4,CALENDRIER!#REF!,A13)</f>
        <v>#REF!</v>
      </c>
    </row>
    <row r="14" spans="1:7" ht="21" customHeight="1" x14ac:dyDescent="0.25">
      <c r="A14" s="40" t="s">
        <v>22</v>
      </c>
      <c r="B14" s="28" t="e">
        <f>COUNTIFS(CALENDRIER!C$2:C$108,B$4,CALENDRIER!#REF!,A14)+COUNTIFS(CALENDRIER!C$2:C$108,B$4,CALENDRIER!#REF!,A14)+COUNTIFS(CALENDRIER!C$2:C$108,B$4,CALENDRIER!#REF!,A14)</f>
        <v>#REF!</v>
      </c>
      <c r="C14" s="29" t="e">
        <f>COUNTIFS(CALENDRIER!C$2:C$108,C$4,CALENDRIER!#REF!,A14)+COUNTIFS(CALENDRIER!C$2:C$108,C$4,CALENDRIER!#REF!,A14)+COUNTIFS(CALENDRIER!C$2:C$108,C$4,CALENDRIER!#REF!,A14)</f>
        <v>#REF!</v>
      </c>
      <c r="D14" s="30" t="e">
        <f>COUNTIFS(CALENDRIER!C$2:C$108,D$4,CALENDRIER!#REF!,A14)</f>
        <v>#REF!</v>
      </c>
      <c r="E14" s="31" t="e">
        <f>COUNTIFS(CALENDRIER!C$2:C$108,E$4,CALENDRIER!#REF!,A14)+COUNTIFS(CALENDRIER!C$2:C$108,E$4,CALENDRIER!#REF!,A14)+COUNTIFS(CALENDRIER!C$2:C$108,E$4,CALENDRIER!#REF!,A14)+COUNTIFS(CALENDRIER!C$2:C$108,E$4,CALENDRIER!#REF!,A14)</f>
        <v>#REF!</v>
      </c>
      <c r="F14" s="34" t="e">
        <f t="shared" si="0"/>
        <v>#REF!</v>
      </c>
      <c r="G14" s="32" t="e">
        <f>COUNTIFS(CALENDRIER!C$2:C$108,B$4,CALENDRIER!#REF!,A14)+COUNTIFS(CALENDRIER!C$2:C$108,C$4,CALENDRIER!#REF!,A14)+COUNTIFS(CALENDRIER!C$2:C$108,D$4,CALENDRIER!#REF!,A14)</f>
        <v>#REF!</v>
      </c>
    </row>
    <row r="15" spans="1:7" ht="21" customHeight="1" x14ac:dyDescent="0.25">
      <c r="A15" s="40" t="s">
        <v>15</v>
      </c>
      <c r="B15" s="28" t="e">
        <f>COUNTIFS(CALENDRIER!C$2:C$108,B$4,CALENDRIER!#REF!,A15)+COUNTIFS(CALENDRIER!C$2:C$108,B$4,CALENDRIER!#REF!,A15)+COUNTIFS(CALENDRIER!C$2:C$108,B$4,CALENDRIER!#REF!,A15)</f>
        <v>#REF!</v>
      </c>
      <c r="C15" s="29" t="e">
        <f>COUNTIFS(CALENDRIER!C$2:C$108,C$4,CALENDRIER!#REF!,A15)+COUNTIFS(CALENDRIER!C$2:C$108,C$4,CALENDRIER!#REF!,A15)+COUNTIFS(CALENDRIER!C$2:C$108,C$4,CALENDRIER!#REF!,A15)</f>
        <v>#REF!</v>
      </c>
      <c r="D15" s="30" t="e">
        <f>COUNTIFS(CALENDRIER!C$2:C$108,D$4,CALENDRIER!#REF!,A15)</f>
        <v>#REF!</v>
      </c>
      <c r="E15" s="31" t="e">
        <f>COUNTIFS(CALENDRIER!C$2:C$108,E$4,CALENDRIER!#REF!,A15)+COUNTIFS(CALENDRIER!C$2:C$108,E$4,CALENDRIER!#REF!,A15)+COUNTIFS(CALENDRIER!C$2:C$108,E$4,CALENDRIER!#REF!,A15)+COUNTIFS(CALENDRIER!C$2:C$108,E$4,CALENDRIER!#REF!,A15)</f>
        <v>#REF!</v>
      </c>
      <c r="F15" s="34" t="e">
        <f t="shared" si="0"/>
        <v>#REF!</v>
      </c>
      <c r="G15" s="32" t="e">
        <f>COUNTIFS(CALENDRIER!C$2:C$108,B$4,CALENDRIER!#REF!,A15)+COUNTIFS(CALENDRIER!C$2:C$108,C$4,CALENDRIER!#REF!,A15)+COUNTIFS(CALENDRIER!C$2:C$108,D$4,CALENDRIER!#REF!,A15)</f>
        <v>#REF!</v>
      </c>
    </row>
    <row r="16" spans="1:7" ht="21" customHeight="1" x14ac:dyDescent="0.25">
      <c r="A16" s="40" t="s">
        <v>14</v>
      </c>
      <c r="B16" s="28" t="e">
        <f>COUNTIFS(CALENDRIER!C$2:C$108,B$4,CALENDRIER!#REF!,A16)+COUNTIFS(CALENDRIER!C$2:C$108,B$4,CALENDRIER!#REF!,A16)+COUNTIFS(CALENDRIER!C$2:C$108,B$4,CALENDRIER!#REF!,A16)</f>
        <v>#REF!</v>
      </c>
      <c r="C16" s="29" t="e">
        <f>COUNTIFS(CALENDRIER!C$2:C$108,C$4,CALENDRIER!#REF!,A16)+COUNTIFS(CALENDRIER!C$2:C$108,C$4,CALENDRIER!#REF!,A16)+COUNTIFS(CALENDRIER!C$2:C$108,C$4,CALENDRIER!#REF!,A16)</f>
        <v>#REF!</v>
      </c>
      <c r="D16" s="30" t="e">
        <f>COUNTIFS(CALENDRIER!C$2:C$108,D$4,CALENDRIER!#REF!,A16)</f>
        <v>#REF!</v>
      </c>
      <c r="E16" s="31" t="e">
        <f>COUNTIFS(CALENDRIER!C$2:C$108,E$4,CALENDRIER!#REF!,A16)+COUNTIFS(CALENDRIER!C$2:C$108,E$4,CALENDRIER!#REF!,A16)+COUNTIFS(CALENDRIER!C$2:C$108,E$4,CALENDRIER!#REF!,A16)+COUNTIFS(CALENDRIER!C$2:C$108,E$4,CALENDRIER!#REF!,A16)</f>
        <v>#REF!</v>
      </c>
      <c r="F16" s="34" t="e">
        <f t="shared" si="0"/>
        <v>#REF!</v>
      </c>
      <c r="G16" s="32" t="e">
        <f>COUNTIFS(CALENDRIER!C$2:C$108,B$4,CALENDRIER!#REF!,A16)+COUNTIFS(CALENDRIER!C$2:C$108,C$4,CALENDRIER!#REF!,A16)+COUNTIFS(CALENDRIER!C$2:C$108,D$4,CALENDRIER!#REF!,A16)</f>
        <v>#REF!</v>
      </c>
    </row>
    <row r="17" spans="1:7" ht="21" customHeight="1" x14ac:dyDescent="0.25">
      <c r="A17" s="40" t="s">
        <v>26</v>
      </c>
      <c r="B17" s="28" t="e">
        <f>COUNTIFS(CALENDRIER!C$2:C$108,B$4,CALENDRIER!#REF!,A17)+COUNTIFS(CALENDRIER!C$2:C$108,B$4,CALENDRIER!#REF!,A17)+COUNTIFS(CALENDRIER!C$2:C$108,B$4,CALENDRIER!#REF!,A17)</f>
        <v>#REF!</v>
      </c>
      <c r="C17" s="29" t="e">
        <f>COUNTIFS(CALENDRIER!C$2:C$108,C$4,CALENDRIER!#REF!,A17)+COUNTIFS(CALENDRIER!C$2:C$108,C$4,CALENDRIER!#REF!,A17)+COUNTIFS(CALENDRIER!C$2:C$108,C$4,CALENDRIER!#REF!,A17)</f>
        <v>#REF!</v>
      </c>
      <c r="D17" s="30" t="e">
        <f>COUNTIFS(CALENDRIER!C$2:C$108,D$4,CALENDRIER!#REF!,A17)</f>
        <v>#REF!</v>
      </c>
      <c r="E17" s="31" t="e">
        <f>COUNTIFS(CALENDRIER!C$2:C$108,E$4,CALENDRIER!#REF!,A17)+COUNTIFS(CALENDRIER!C$2:C$108,E$4,CALENDRIER!#REF!,A17)+COUNTIFS(CALENDRIER!C$2:C$108,E$4,CALENDRIER!#REF!,A17)+COUNTIFS(CALENDRIER!C$2:C$108,E$4,CALENDRIER!#REF!,A17)</f>
        <v>#REF!</v>
      </c>
      <c r="F17" s="34" t="e">
        <f t="shared" si="0"/>
        <v>#REF!</v>
      </c>
      <c r="G17" s="32" t="e">
        <f>COUNTIFS(CALENDRIER!C$2:C$108,B$4,CALENDRIER!#REF!,A17)+COUNTIFS(CALENDRIER!C$2:C$108,C$4,CALENDRIER!#REF!,A17)+COUNTIFS(CALENDRIER!C$2:C$108,D$4,CALENDRIER!#REF!,A17)</f>
        <v>#REF!</v>
      </c>
    </row>
  </sheetData>
  <mergeCells count="1"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CALENDRIER</vt:lpstr>
      <vt:lpstr>STATISTIQUES JUGES</vt:lpstr>
      <vt:lpstr>CALENDRIER!Impression_des_titres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Riera</dc:creator>
  <cp:lastModifiedBy>Alexandre Riera</cp:lastModifiedBy>
  <cp:lastPrinted>2021-10-28T13:01:14Z</cp:lastPrinted>
  <dcterms:created xsi:type="dcterms:W3CDTF">2021-07-29T11:08:19Z</dcterms:created>
  <dcterms:modified xsi:type="dcterms:W3CDTF">2021-10-28T13:01:21Z</dcterms:modified>
</cp:coreProperties>
</file>